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ml.chartshapes+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t-tan\Desktop\研究所関連\"/>
    </mc:Choice>
  </mc:AlternateContent>
  <bookViews>
    <workbookView xWindow="0" yWindow="0" windowWidth="19200" windowHeight="6250" tabRatio="977" activeTab="1"/>
  </bookViews>
  <sheets>
    <sheet name="表紙" sheetId="24" r:id="rId1"/>
    <sheet name="コメント" sheetId="26" r:id="rId2"/>
    <sheet name="公表予定" sheetId="25" r:id="rId3"/>
    <sheet name="推計方法" sheetId="27" r:id="rId4"/>
    <sheet name="概要ｸﾞﾗﾌ" sheetId="33" r:id="rId5"/>
    <sheet name="統計表1" sheetId="30" r:id="rId6"/>
    <sheet name="統計表2" sheetId="29" r:id="rId7"/>
    <sheet name="統計表3" sheetId="32" r:id="rId8"/>
    <sheet name="統計表4" sheetId="31" r:id="rId9"/>
  </sheets>
  <calcPr calcId="162913"/>
</workbook>
</file>

<file path=xl/calcChain.xml><?xml version="1.0" encoding="utf-8"?>
<calcChain xmlns="http://schemas.openxmlformats.org/spreadsheetml/2006/main">
  <c r="V64" i="29" l="1"/>
  <c r="T64" i="29"/>
  <c r="N64" i="29"/>
  <c r="G64" i="29"/>
  <c r="F64" i="29"/>
  <c r="E64" i="29"/>
  <c r="D64" i="29"/>
  <c r="C64" i="29"/>
  <c r="W63" i="29"/>
  <c r="O63" i="29"/>
  <c r="G63" i="29"/>
  <c r="F63" i="29"/>
  <c r="E63" i="29"/>
  <c r="D63" i="29"/>
  <c r="C63" i="29"/>
  <c r="N62" i="29"/>
  <c r="H62" i="29"/>
  <c r="G62" i="29"/>
  <c r="F62" i="29"/>
  <c r="E62" i="29"/>
  <c r="D62" i="29"/>
  <c r="C62" i="29"/>
  <c r="W61" i="29"/>
  <c r="Q61" i="29"/>
  <c r="O61" i="29"/>
  <c r="I61" i="29"/>
  <c r="G61" i="29"/>
  <c r="F61" i="29"/>
  <c r="E61" i="29"/>
  <c r="D61" i="29"/>
  <c r="C61" i="29"/>
  <c r="Z60" i="29"/>
  <c r="X60" i="29"/>
  <c r="R60" i="29"/>
  <c r="J60" i="29"/>
  <c r="H60" i="29"/>
  <c r="G60" i="29"/>
  <c r="F60" i="29"/>
  <c r="E60" i="29"/>
  <c r="D60" i="29"/>
  <c r="C60" i="29"/>
  <c r="AA59" i="29"/>
  <c r="S59" i="29"/>
  <c r="G59" i="29"/>
  <c r="F59" i="29"/>
  <c r="E59" i="29"/>
  <c r="D59" i="29"/>
  <c r="C59" i="29"/>
  <c r="J58" i="29"/>
  <c r="G58" i="29"/>
  <c r="F58" i="29"/>
  <c r="E58" i="29"/>
  <c r="D58" i="29"/>
  <c r="C58" i="29"/>
  <c r="AA57" i="29"/>
  <c r="S57" i="29"/>
  <c r="M57" i="29"/>
  <c r="K57" i="29"/>
  <c r="G57" i="29"/>
  <c r="F57" i="29"/>
  <c r="E57" i="29"/>
  <c r="D57" i="29"/>
  <c r="C57" i="29"/>
  <c r="V56" i="29"/>
  <c r="T56" i="29"/>
  <c r="N56" i="29"/>
  <c r="G56" i="29"/>
  <c r="F56" i="29"/>
  <c r="E56" i="29"/>
  <c r="D56" i="29"/>
  <c r="C56" i="29"/>
  <c r="G55" i="29"/>
  <c r="F55" i="29"/>
  <c r="E55" i="29"/>
  <c r="D55" i="29"/>
  <c r="C55" i="29"/>
  <c r="V54" i="29"/>
  <c r="N54" i="29"/>
  <c r="H54" i="29"/>
  <c r="G54" i="29"/>
  <c r="F54" i="29"/>
  <c r="E54" i="29"/>
  <c r="D54" i="29"/>
  <c r="C54" i="29"/>
  <c r="Y49" i="29"/>
  <c r="W49" i="29"/>
  <c r="Q49" i="29"/>
  <c r="O49" i="29"/>
  <c r="I49" i="29"/>
  <c r="G49" i="29"/>
  <c r="F49" i="29"/>
  <c r="E49" i="29"/>
  <c r="D49" i="29"/>
  <c r="C49" i="29"/>
  <c r="Z48" i="29"/>
  <c r="R48" i="29"/>
  <c r="J48" i="29"/>
  <c r="H48" i="29"/>
  <c r="G48" i="29"/>
  <c r="F48" i="29"/>
  <c r="E48" i="29"/>
  <c r="D48" i="29"/>
  <c r="C48" i="29"/>
  <c r="G47" i="29"/>
  <c r="F47" i="29"/>
  <c r="E47" i="29"/>
  <c r="D47" i="29"/>
  <c r="C47" i="29"/>
  <c r="Z46" i="29"/>
  <c r="R46" i="29"/>
  <c r="J46" i="29"/>
  <c r="G46" i="29"/>
  <c r="F46" i="29"/>
  <c r="E46" i="29"/>
  <c r="D46" i="29"/>
  <c r="C46" i="29"/>
  <c r="AA45" i="29"/>
  <c r="U45" i="29"/>
  <c r="S45" i="29"/>
  <c r="M45" i="29"/>
  <c r="K45" i="29"/>
  <c r="G45" i="29"/>
  <c r="F45" i="29"/>
  <c r="E45" i="29"/>
  <c r="D45" i="29"/>
  <c r="C45" i="29"/>
  <c r="V44" i="29"/>
  <c r="N44" i="29"/>
  <c r="G44" i="29"/>
  <c r="F44" i="29"/>
  <c r="E44" i="29"/>
  <c r="D44" i="29"/>
  <c r="C44" i="29"/>
  <c r="G43" i="29"/>
  <c r="F43" i="29"/>
  <c r="E43" i="29"/>
  <c r="D43" i="29"/>
  <c r="C43" i="29"/>
  <c r="V42" i="29"/>
  <c r="N42" i="29"/>
  <c r="H42" i="29"/>
  <c r="G42" i="29"/>
  <c r="F42" i="29"/>
  <c r="E42" i="29"/>
  <c r="D42" i="29"/>
  <c r="C42" i="29"/>
  <c r="Y41" i="29"/>
  <c r="W41" i="29"/>
  <c r="Q41" i="29"/>
  <c r="O41" i="29"/>
  <c r="I41" i="29"/>
  <c r="G41" i="29"/>
  <c r="F41" i="29"/>
  <c r="E41" i="29"/>
  <c r="D41" i="29"/>
  <c r="C41" i="29"/>
  <c r="Z40" i="29"/>
  <c r="R40" i="29"/>
  <c r="J40" i="29"/>
  <c r="H40" i="29"/>
  <c r="G40" i="29"/>
  <c r="F40" i="29"/>
  <c r="E40" i="29"/>
  <c r="D40" i="29"/>
  <c r="C40" i="29"/>
  <c r="G39" i="29"/>
  <c r="F39" i="29"/>
  <c r="E39" i="29"/>
  <c r="D39" i="29"/>
  <c r="C39" i="29"/>
  <c r="AI32" i="29"/>
  <c r="AG32" i="29"/>
  <c r="AF32" i="29"/>
  <c r="AE32" i="29"/>
  <c r="AD32" i="29"/>
  <c r="Q64" i="29"/>
  <c r="P64" i="29"/>
  <c r="O64" i="29"/>
  <c r="M64" i="29"/>
  <c r="K64" i="29"/>
  <c r="J64" i="29"/>
  <c r="I64" i="29"/>
  <c r="H64" i="29"/>
  <c r="AI31" i="29"/>
  <c r="AH31" i="29"/>
  <c r="AG31" i="29"/>
  <c r="AE31" i="29"/>
  <c r="AC31" i="29"/>
  <c r="Q63" i="29"/>
  <c r="P63" i="29"/>
  <c r="N63" i="29"/>
  <c r="L63" i="29"/>
  <c r="K63" i="29"/>
  <c r="J63" i="29"/>
  <c r="I63" i="29"/>
  <c r="H63" i="29"/>
  <c r="AA64" i="29"/>
  <c r="Z64" i="29"/>
  <c r="AH30" i="29"/>
  <c r="X64" i="29"/>
  <c r="AE30" i="29"/>
  <c r="AD30" i="29"/>
  <c r="AC30" i="29"/>
  <c r="S64" i="29"/>
  <c r="R64" i="29"/>
  <c r="Q62" i="29"/>
  <c r="P62" i="29"/>
  <c r="M62" i="29"/>
  <c r="L62" i="29"/>
  <c r="K62" i="29"/>
  <c r="J62" i="29"/>
  <c r="I62" i="29"/>
  <c r="AC29" i="29"/>
  <c r="AA63" i="29"/>
  <c r="AH29" i="29"/>
  <c r="AG29" i="29"/>
  <c r="AF29" i="29"/>
  <c r="AE29" i="29"/>
  <c r="T63" i="29"/>
  <c r="S63" i="29"/>
  <c r="R63" i="29"/>
  <c r="P61" i="29"/>
  <c r="N61" i="29"/>
  <c r="M61" i="29"/>
  <c r="L61" i="29"/>
  <c r="K61" i="29"/>
  <c r="J61" i="29"/>
  <c r="H61" i="29"/>
  <c r="AA62" i="29"/>
  <c r="Z62" i="29"/>
  <c r="AH28" i="29"/>
  <c r="AF28" i="29"/>
  <c r="U62" i="29"/>
  <c r="T62" i="29"/>
  <c r="S62" i="29"/>
  <c r="R62" i="29"/>
  <c r="Q60" i="29"/>
  <c r="O60" i="29"/>
  <c r="N60" i="29"/>
  <c r="M60" i="29"/>
  <c r="L60" i="29"/>
  <c r="K60" i="29"/>
  <c r="I60" i="29"/>
  <c r="AA61" i="29"/>
  <c r="Z61" i="29"/>
  <c r="AF27" i="29"/>
  <c r="AE27" i="29"/>
  <c r="V61" i="29"/>
  <c r="U61" i="29"/>
  <c r="T61" i="29"/>
  <c r="S61" i="29"/>
  <c r="R61" i="29"/>
  <c r="P59" i="29"/>
  <c r="O59" i="29"/>
  <c r="N59" i="29"/>
  <c r="M59" i="29"/>
  <c r="L59" i="29"/>
  <c r="K59" i="29"/>
  <c r="H59" i="29"/>
  <c r="AI26" i="29"/>
  <c r="AH26" i="29"/>
  <c r="AG26" i="29"/>
  <c r="W60" i="29"/>
  <c r="V60" i="29"/>
  <c r="U60" i="29"/>
  <c r="T60" i="29"/>
  <c r="S60" i="29"/>
  <c r="Q58" i="29"/>
  <c r="P58" i="29"/>
  <c r="O58" i="29"/>
  <c r="N58" i="29"/>
  <c r="M58" i="29"/>
  <c r="L58" i="29"/>
  <c r="I58" i="29"/>
  <c r="H58" i="29"/>
  <c r="AG25" i="29"/>
  <c r="AI25" i="29"/>
  <c r="X59" i="29"/>
  <c r="W59" i="29"/>
  <c r="AD25" i="29"/>
  <c r="AC25" i="29"/>
  <c r="T59" i="29"/>
  <c r="R59" i="29"/>
  <c r="Q57" i="29"/>
  <c r="P57" i="29"/>
  <c r="O57" i="29"/>
  <c r="N57" i="29"/>
  <c r="L57" i="29"/>
  <c r="J57" i="29"/>
  <c r="I57" i="29"/>
  <c r="H57" i="29"/>
  <c r="AA58" i="29"/>
  <c r="Y58" i="29"/>
  <c r="X58" i="29"/>
  <c r="W58" i="29"/>
  <c r="V58" i="29"/>
  <c r="AD24" i="29"/>
  <c r="T58" i="29"/>
  <c r="Q56" i="29"/>
  <c r="P56" i="29"/>
  <c r="O56" i="29"/>
  <c r="M56" i="29"/>
  <c r="K56" i="29"/>
  <c r="J56" i="29"/>
  <c r="I56" i="29"/>
  <c r="H56" i="29"/>
  <c r="AA55" i="29"/>
  <c r="Z57" i="29"/>
  <c r="Y57" i="29"/>
  <c r="X57" i="29"/>
  <c r="W57" i="29"/>
  <c r="W55" i="29"/>
  <c r="T55" i="29"/>
  <c r="S55" i="29"/>
  <c r="R57" i="29"/>
  <c r="Q55" i="29"/>
  <c r="P55" i="29"/>
  <c r="L55" i="29"/>
  <c r="K55" i="29"/>
  <c r="J55" i="29"/>
  <c r="I55" i="29"/>
  <c r="H55" i="29"/>
  <c r="AA56" i="29"/>
  <c r="Z56" i="29"/>
  <c r="AH22" i="29"/>
  <c r="X56" i="29"/>
  <c r="AE22" i="29"/>
  <c r="AD22" i="29"/>
  <c r="U54" i="29"/>
  <c r="T54" i="29"/>
  <c r="S56" i="29"/>
  <c r="R56" i="29"/>
  <c r="Q54" i="29"/>
  <c r="P54" i="29"/>
  <c r="M54" i="29"/>
  <c r="L54" i="29"/>
  <c r="K54" i="29"/>
  <c r="J54" i="29"/>
  <c r="I54" i="29"/>
  <c r="AA49" i="29"/>
  <c r="AH15" i="29"/>
  <c r="AG15" i="29"/>
  <c r="AF15" i="29"/>
  <c r="V49" i="29"/>
  <c r="T49" i="29"/>
  <c r="S49" i="29"/>
  <c r="R49" i="29"/>
  <c r="P49" i="29"/>
  <c r="N49" i="29"/>
  <c r="L49" i="29"/>
  <c r="K49" i="29"/>
  <c r="J49" i="29"/>
  <c r="H49" i="29"/>
  <c r="AF14" i="29"/>
  <c r="AI14" i="29"/>
  <c r="AH14" i="29"/>
  <c r="V48" i="29"/>
  <c r="AC14" i="29"/>
  <c r="T48" i="29"/>
  <c r="S48" i="29"/>
  <c r="Q48" i="29"/>
  <c r="N48" i="29"/>
  <c r="M48" i="29"/>
  <c r="L48" i="29"/>
  <c r="K48" i="29"/>
  <c r="I48" i="29"/>
  <c r="X47" i="29"/>
  <c r="W47" i="29"/>
  <c r="V47" i="29"/>
  <c r="U47" i="29"/>
  <c r="AC13" i="29"/>
  <c r="P47" i="29"/>
  <c r="O47" i="29"/>
  <c r="N47" i="29"/>
  <c r="M47" i="29"/>
  <c r="L47" i="29"/>
  <c r="H47" i="29"/>
  <c r="AI12" i="29"/>
  <c r="AH12" i="29"/>
  <c r="Y46" i="29"/>
  <c r="X46" i="29"/>
  <c r="W46" i="29"/>
  <c r="V46" i="29"/>
  <c r="AD12" i="29"/>
  <c r="T46" i="29"/>
  <c r="Q46" i="29"/>
  <c r="P46" i="29"/>
  <c r="O46" i="29"/>
  <c r="N46" i="29"/>
  <c r="M46" i="29"/>
  <c r="L46" i="29"/>
  <c r="I46" i="29"/>
  <c r="H46" i="29"/>
  <c r="AG11" i="29"/>
  <c r="Z45" i="29"/>
  <c r="W45" i="29"/>
  <c r="AD11" i="29"/>
  <c r="AC11" i="29"/>
  <c r="T45" i="29"/>
  <c r="R45" i="29"/>
  <c r="P45" i="29"/>
  <c r="O45" i="29"/>
  <c r="N45" i="29"/>
  <c r="L45" i="29"/>
  <c r="J45" i="29"/>
  <c r="H45" i="29"/>
  <c r="Z44" i="29"/>
  <c r="AG10" i="29"/>
  <c r="AF10" i="29"/>
  <c r="AE10" i="29"/>
  <c r="AD10" i="29"/>
  <c r="R44" i="29"/>
  <c r="Q44" i="29"/>
  <c r="P44" i="29"/>
  <c r="O44" i="29"/>
  <c r="M44" i="29"/>
  <c r="J44" i="29"/>
  <c r="I44" i="29"/>
  <c r="H44" i="29"/>
  <c r="AE9" i="29"/>
  <c r="AA43" i="29"/>
  <c r="Z43" i="29"/>
  <c r="Y43" i="29"/>
  <c r="AG9" i="29"/>
  <c r="T43" i="29"/>
  <c r="S43" i="29"/>
  <c r="R43" i="29"/>
  <c r="Q43" i="29"/>
  <c r="P43" i="29"/>
  <c r="L43" i="29"/>
  <c r="K43" i="29"/>
  <c r="J43" i="29"/>
  <c r="I43" i="29"/>
  <c r="H43" i="29"/>
  <c r="AH8" i="29"/>
  <c r="AA42" i="29"/>
  <c r="Z42" i="29"/>
  <c r="AD8" i="29"/>
  <c r="U42" i="29"/>
  <c r="T42" i="29"/>
  <c r="S42" i="29"/>
  <c r="R42" i="29"/>
  <c r="Q42" i="29"/>
  <c r="M42" i="29"/>
  <c r="L42" i="29"/>
  <c r="K42" i="29"/>
  <c r="J42" i="29"/>
  <c r="I42" i="29"/>
  <c r="AI7" i="29"/>
  <c r="AG7" i="29"/>
  <c r="AF7" i="29"/>
  <c r="V41" i="29"/>
  <c r="U41" i="29"/>
  <c r="T41" i="29"/>
  <c r="R41" i="29"/>
  <c r="P41" i="29"/>
  <c r="N41" i="29"/>
  <c r="M41" i="29"/>
  <c r="L41" i="29"/>
  <c r="J41" i="29"/>
  <c r="H41" i="29"/>
  <c r="AI6" i="29"/>
  <c r="AH6" i="29"/>
  <c r="AG6" i="29"/>
  <c r="AF6" i="29"/>
  <c r="V40" i="29"/>
  <c r="AD6" i="29"/>
  <c r="T40" i="29"/>
  <c r="S40" i="29"/>
  <c r="Q40" i="29"/>
  <c r="N40" i="29"/>
  <c r="M40" i="29"/>
  <c r="L40" i="29"/>
  <c r="K40" i="29"/>
  <c r="I40" i="29"/>
  <c r="AI5" i="29"/>
  <c r="AG5" i="29"/>
  <c r="W39" i="29"/>
  <c r="V39" i="29"/>
  <c r="U39" i="29"/>
  <c r="AC5" i="29"/>
  <c r="O39" i="29"/>
  <c r="N39" i="29"/>
  <c r="M39" i="29"/>
  <c r="L39" i="29"/>
  <c r="J126" i="30"/>
  <c r="I126" i="30"/>
  <c r="H126" i="30"/>
  <c r="O125" i="30"/>
  <c r="N125" i="30"/>
  <c r="M125" i="30"/>
  <c r="G125" i="30"/>
  <c r="F125" i="30"/>
  <c r="E125" i="30"/>
  <c r="L124" i="30"/>
  <c r="K124" i="30"/>
  <c r="J124" i="30"/>
  <c r="D124" i="30"/>
  <c r="C124" i="30"/>
  <c r="O123" i="30"/>
  <c r="I123" i="30"/>
  <c r="H123" i="30"/>
  <c r="G123" i="30"/>
  <c r="N122" i="30"/>
  <c r="M122" i="30"/>
  <c r="L122" i="30"/>
  <c r="F122" i="30"/>
  <c r="E122" i="30"/>
  <c r="D122" i="30"/>
  <c r="K121" i="30"/>
  <c r="J121" i="30"/>
  <c r="I121" i="30"/>
  <c r="C121" i="30"/>
  <c r="O120" i="30"/>
  <c r="N120" i="30"/>
  <c r="H120" i="30"/>
  <c r="G120" i="30"/>
  <c r="F120" i="30"/>
  <c r="M119" i="30"/>
  <c r="L119" i="30"/>
  <c r="K119" i="30"/>
  <c r="E119" i="30"/>
  <c r="D119" i="30"/>
  <c r="C119" i="30"/>
  <c r="J118" i="30"/>
  <c r="I118" i="30"/>
  <c r="H118" i="30"/>
  <c r="O117" i="30"/>
  <c r="N117" i="30"/>
  <c r="M117" i="30"/>
  <c r="G117" i="30"/>
  <c r="F117" i="30"/>
  <c r="E117" i="30"/>
  <c r="L116" i="30"/>
  <c r="K116" i="30"/>
  <c r="J116" i="30"/>
  <c r="D116" i="30"/>
  <c r="C116" i="30"/>
  <c r="O126" i="30"/>
  <c r="N126" i="30"/>
  <c r="M126" i="30"/>
  <c r="L126" i="30"/>
  <c r="K126" i="30"/>
  <c r="G126" i="30"/>
  <c r="F126" i="30"/>
  <c r="E126" i="30"/>
  <c r="D126" i="30"/>
  <c r="C126" i="30"/>
  <c r="L125" i="30"/>
  <c r="K125" i="30"/>
  <c r="J125" i="30"/>
  <c r="I125" i="30"/>
  <c r="H125" i="30"/>
  <c r="D125" i="30"/>
  <c r="C125" i="30"/>
  <c r="O124" i="30"/>
  <c r="N124" i="30"/>
  <c r="M124" i="30"/>
  <c r="I124" i="30"/>
  <c r="H124" i="30"/>
  <c r="G124" i="30"/>
  <c r="F124" i="30"/>
  <c r="E124" i="30"/>
  <c r="N123" i="30"/>
  <c r="M123" i="30"/>
  <c r="L123" i="30"/>
  <c r="K123" i="30"/>
  <c r="J123" i="30"/>
  <c r="F123" i="30"/>
  <c r="E123" i="30"/>
  <c r="D123" i="30"/>
  <c r="C123" i="30"/>
  <c r="O122" i="30"/>
  <c r="K122" i="30"/>
  <c r="J122" i="30"/>
  <c r="I122" i="30"/>
  <c r="H122" i="30"/>
  <c r="G122" i="30"/>
  <c r="C122" i="30"/>
  <c r="O121" i="30"/>
  <c r="N121" i="30"/>
  <c r="M121" i="30"/>
  <c r="L121" i="30"/>
  <c r="H121" i="30"/>
  <c r="G121" i="30"/>
  <c r="F121" i="30"/>
  <c r="E121" i="30"/>
  <c r="D121" i="30"/>
  <c r="M120" i="30"/>
  <c r="L120" i="30"/>
  <c r="K120" i="30"/>
  <c r="J120" i="30"/>
  <c r="I120" i="30"/>
  <c r="E120" i="30"/>
  <c r="D120" i="30"/>
  <c r="C120" i="30"/>
  <c r="O119" i="30"/>
  <c r="N119" i="30"/>
  <c r="J119" i="30"/>
  <c r="I119" i="30"/>
  <c r="H119" i="30"/>
  <c r="G119" i="30"/>
  <c r="F119" i="30"/>
  <c r="O118" i="30"/>
  <c r="N118" i="30"/>
  <c r="M118" i="30"/>
  <c r="L118" i="30"/>
  <c r="K118" i="30"/>
  <c r="G118" i="30"/>
  <c r="F118" i="30"/>
  <c r="E118" i="30"/>
  <c r="D118" i="30"/>
  <c r="C118" i="30"/>
  <c r="L117" i="30"/>
  <c r="K117" i="30"/>
  <c r="J117" i="30"/>
  <c r="I117" i="30"/>
  <c r="H117" i="30"/>
  <c r="D117" i="30"/>
  <c r="C117" i="30"/>
  <c r="O116" i="30"/>
  <c r="N116" i="30"/>
  <c r="M116" i="30"/>
  <c r="I116" i="30"/>
  <c r="H116" i="30"/>
  <c r="G116" i="30"/>
  <c r="F116" i="30"/>
  <c r="E116" i="30"/>
  <c r="O94" i="30"/>
  <c r="N94" i="30"/>
  <c r="H94" i="30"/>
  <c r="G94" i="30"/>
  <c r="F94" i="30"/>
  <c r="M93" i="30"/>
  <c r="L93" i="30"/>
  <c r="K93" i="30"/>
  <c r="E93" i="30"/>
  <c r="D93" i="30"/>
  <c r="C93" i="30"/>
  <c r="J92" i="30"/>
  <c r="I92" i="30"/>
  <c r="H92" i="30"/>
  <c r="O91" i="30"/>
  <c r="N91" i="30"/>
  <c r="M91" i="30"/>
  <c r="G91" i="30"/>
  <c r="F91" i="30"/>
  <c r="E91" i="30"/>
  <c r="L90" i="30"/>
  <c r="K90" i="30"/>
  <c r="J90" i="30"/>
  <c r="D90" i="30"/>
  <c r="C90" i="30"/>
  <c r="O89" i="30"/>
  <c r="I89" i="30"/>
  <c r="H89" i="30"/>
  <c r="G89" i="30"/>
  <c r="N88" i="30"/>
  <c r="M88" i="30"/>
  <c r="L88" i="30"/>
  <c r="F88" i="30"/>
  <c r="E88" i="30"/>
  <c r="D88" i="30"/>
  <c r="K87" i="30"/>
  <c r="J87" i="30"/>
  <c r="I87" i="30"/>
  <c r="C87" i="30"/>
  <c r="O86" i="30"/>
  <c r="N86" i="30"/>
  <c r="H86" i="30"/>
  <c r="G86" i="30"/>
  <c r="F86" i="30"/>
  <c r="M85" i="30"/>
  <c r="L85" i="30"/>
  <c r="K85" i="30"/>
  <c r="E85" i="30"/>
  <c r="D85" i="30"/>
  <c r="C85" i="30"/>
  <c r="J84" i="30"/>
  <c r="I84" i="30"/>
  <c r="H84" i="30"/>
  <c r="M94" i="30"/>
  <c r="L94" i="30"/>
  <c r="K94" i="30"/>
  <c r="J94" i="30"/>
  <c r="I94" i="30"/>
  <c r="E94" i="30"/>
  <c r="D94" i="30"/>
  <c r="C94" i="30"/>
  <c r="O93" i="30"/>
  <c r="N93" i="30"/>
  <c r="J93" i="30"/>
  <c r="I93" i="30"/>
  <c r="H93" i="30"/>
  <c r="G93" i="30"/>
  <c r="F93" i="30"/>
  <c r="O92" i="30"/>
  <c r="N92" i="30"/>
  <c r="M92" i="30"/>
  <c r="L92" i="30"/>
  <c r="K92" i="30"/>
  <c r="G92" i="30"/>
  <c r="F92" i="30"/>
  <c r="E92" i="30"/>
  <c r="D92" i="30"/>
  <c r="C92" i="30"/>
  <c r="L91" i="30"/>
  <c r="K91" i="30"/>
  <c r="J91" i="30"/>
  <c r="I91" i="30"/>
  <c r="H91" i="30"/>
  <c r="D91" i="30"/>
  <c r="C91" i="30"/>
  <c r="O90" i="30"/>
  <c r="N90" i="30"/>
  <c r="M90" i="30"/>
  <c r="I90" i="30"/>
  <c r="H90" i="30"/>
  <c r="G90" i="30"/>
  <c r="F90" i="30"/>
  <c r="E90" i="30"/>
  <c r="N89" i="30"/>
  <c r="M89" i="30"/>
  <c r="L89" i="30"/>
  <c r="K89" i="30"/>
  <c r="J89" i="30"/>
  <c r="F89" i="30"/>
  <c r="E89" i="30"/>
  <c r="D89" i="30"/>
  <c r="C89" i="30"/>
  <c r="O88" i="30"/>
  <c r="K88" i="30"/>
  <c r="J88" i="30"/>
  <c r="I88" i="30"/>
  <c r="H88" i="30"/>
  <c r="G88" i="30"/>
  <c r="C88" i="30"/>
  <c r="O87" i="30"/>
  <c r="N87" i="30"/>
  <c r="M87" i="30"/>
  <c r="L87" i="30"/>
  <c r="H87" i="30"/>
  <c r="G87" i="30"/>
  <c r="F87" i="30"/>
  <c r="E87" i="30"/>
  <c r="D87" i="30"/>
  <c r="M86" i="30"/>
  <c r="L86" i="30"/>
  <c r="K86" i="30"/>
  <c r="J86" i="30"/>
  <c r="I86" i="30"/>
  <c r="E86" i="30"/>
  <c r="D86" i="30"/>
  <c r="C86" i="30"/>
  <c r="O85" i="30"/>
  <c r="N85" i="30"/>
  <c r="J85" i="30"/>
  <c r="I85" i="30"/>
  <c r="H85" i="30"/>
  <c r="G85" i="30"/>
  <c r="F85" i="30"/>
  <c r="O84" i="30"/>
  <c r="N84" i="30"/>
  <c r="M84" i="30"/>
  <c r="L84" i="30"/>
  <c r="K84" i="30"/>
  <c r="G84" i="30"/>
  <c r="F84" i="30"/>
  <c r="E84" i="30"/>
  <c r="D84" i="30"/>
  <c r="C84" i="30"/>
  <c r="N62" i="30"/>
  <c r="M62" i="30"/>
  <c r="L62" i="30"/>
  <c r="F62" i="30"/>
  <c r="E62" i="30"/>
  <c r="D62" i="30"/>
  <c r="K61" i="30"/>
  <c r="J61" i="30"/>
  <c r="I61" i="30"/>
  <c r="C61" i="30"/>
  <c r="O60" i="30"/>
  <c r="N60" i="30"/>
  <c r="H60" i="30"/>
  <c r="G60" i="30"/>
  <c r="F60" i="30"/>
  <c r="M59" i="30"/>
  <c r="L59" i="30"/>
  <c r="K59" i="30"/>
  <c r="E59" i="30"/>
  <c r="D59" i="30"/>
  <c r="C59" i="30"/>
  <c r="J58" i="30"/>
  <c r="I58" i="30"/>
  <c r="H58" i="30"/>
  <c r="O57" i="30"/>
  <c r="N57" i="30"/>
  <c r="M57" i="30"/>
  <c r="G57" i="30"/>
  <c r="F57" i="30"/>
  <c r="E57" i="30"/>
  <c r="L56" i="30"/>
  <c r="K56" i="30"/>
  <c r="J56" i="30"/>
  <c r="D56" i="30"/>
  <c r="C56" i="30"/>
  <c r="O55" i="30"/>
  <c r="I55" i="30"/>
  <c r="H55" i="30"/>
  <c r="G55" i="30"/>
  <c r="N54" i="30"/>
  <c r="M54" i="30"/>
  <c r="L54" i="30"/>
  <c r="F54" i="30"/>
  <c r="E54" i="30"/>
  <c r="D54" i="30"/>
  <c r="K53" i="30"/>
  <c r="J53" i="30"/>
  <c r="I53" i="30"/>
  <c r="C53" i="30"/>
  <c r="O52" i="30"/>
  <c r="N52" i="30"/>
  <c r="H52" i="30"/>
  <c r="G52" i="30"/>
  <c r="F52" i="30"/>
  <c r="O62" i="30"/>
  <c r="K62" i="30"/>
  <c r="J62" i="30"/>
  <c r="I62" i="30"/>
  <c r="H62" i="30"/>
  <c r="G62" i="30"/>
  <c r="C62" i="30"/>
  <c r="O61" i="30"/>
  <c r="N61" i="30"/>
  <c r="M61" i="30"/>
  <c r="L61" i="30"/>
  <c r="H61" i="30"/>
  <c r="G61" i="30"/>
  <c r="F61" i="30"/>
  <c r="E61" i="30"/>
  <c r="D61" i="30"/>
  <c r="M60" i="30"/>
  <c r="L60" i="30"/>
  <c r="K60" i="30"/>
  <c r="J60" i="30"/>
  <c r="I60" i="30"/>
  <c r="E60" i="30"/>
  <c r="D60" i="30"/>
  <c r="C60" i="30"/>
  <c r="O59" i="30"/>
  <c r="N59" i="30"/>
  <c r="J59" i="30"/>
  <c r="I59" i="30"/>
  <c r="H59" i="30"/>
  <c r="G59" i="30"/>
  <c r="F59" i="30"/>
  <c r="O58" i="30"/>
  <c r="N58" i="30"/>
  <c r="M58" i="30"/>
  <c r="L58" i="30"/>
  <c r="K58" i="30"/>
  <c r="G58" i="30"/>
  <c r="F58" i="30"/>
  <c r="E58" i="30"/>
  <c r="D58" i="30"/>
  <c r="C58" i="30"/>
  <c r="L57" i="30"/>
  <c r="K57" i="30"/>
  <c r="J57" i="30"/>
  <c r="I57" i="30"/>
  <c r="H57" i="30"/>
  <c r="D57" i="30"/>
  <c r="C57" i="30"/>
  <c r="O56" i="30"/>
  <c r="N56" i="30"/>
  <c r="M56" i="30"/>
  <c r="I56" i="30"/>
  <c r="H56" i="30"/>
  <c r="G56" i="30"/>
  <c r="F56" i="30"/>
  <c r="E56" i="30"/>
  <c r="N55" i="30"/>
  <c r="M55" i="30"/>
  <c r="L55" i="30"/>
  <c r="K55" i="30"/>
  <c r="J55" i="30"/>
  <c r="F55" i="30"/>
  <c r="E55" i="30"/>
  <c r="D55" i="30"/>
  <c r="C55" i="30"/>
  <c r="O54" i="30"/>
  <c r="K54" i="30"/>
  <c r="J54" i="30"/>
  <c r="I54" i="30"/>
  <c r="H54" i="30"/>
  <c r="G54" i="30"/>
  <c r="C54" i="30"/>
  <c r="O53" i="30"/>
  <c r="N53" i="30"/>
  <c r="M53" i="30"/>
  <c r="L53" i="30"/>
  <c r="H53" i="30"/>
  <c r="G53" i="30"/>
  <c r="F53" i="30"/>
  <c r="E53" i="30"/>
  <c r="D53" i="30"/>
  <c r="M52" i="30"/>
  <c r="L52" i="30"/>
  <c r="K52" i="30"/>
  <c r="J52" i="30"/>
  <c r="I52" i="30"/>
  <c r="E52" i="30"/>
  <c r="D52" i="30"/>
  <c r="C52" i="30"/>
  <c r="C29" i="33"/>
  <c r="N28" i="33"/>
  <c r="M28" i="33"/>
  <c r="C24" i="33"/>
  <c r="N23" i="33"/>
  <c r="M23" i="33"/>
  <c r="K10" i="33"/>
  <c r="K11" i="33" s="1"/>
  <c r="K24" i="33" s="1"/>
  <c r="N8" i="33"/>
  <c r="N9" i="33" s="1"/>
  <c r="N29" i="33" s="1"/>
  <c r="K8" i="33"/>
  <c r="K9" i="33" s="1"/>
  <c r="K29" i="33" s="1"/>
  <c r="N10" i="33"/>
  <c r="N11" i="33" s="1"/>
  <c r="N24" i="33" s="1"/>
  <c r="M10" i="33"/>
  <c r="M11" i="33" s="1"/>
  <c r="M24" i="33" s="1"/>
  <c r="L10" i="33"/>
  <c r="L11" i="33" s="1"/>
  <c r="L24" i="33" s="1"/>
  <c r="J10" i="33"/>
  <c r="I10" i="33"/>
  <c r="J11" i="33" s="1"/>
  <c r="J24" i="33" s="1"/>
  <c r="H10" i="33"/>
  <c r="H11" i="33" s="1"/>
  <c r="H24" i="33" s="1"/>
  <c r="G10" i="33"/>
  <c r="F10" i="33"/>
  <c r="G11" i="33" s="1"/>
  <c r="G24" i="33" s="1"/>
  <c r="E10" i="33"/>
  <c r="E11" i="33" s="1"/>
  <c r="E24" i="33" s="1"/>
  <c r="D10" i="33"/>
  <c r="D11" i="33" s="1"/>
  <c r="D24" i="33" s="1"/>
  <c r="C10" i="33"/>
  <c r="J9" i="33"/>
  <c r="J29" i="33" s="1"/>
  <c r="M8" i="33"/>
  <c r="M9" i="33" s="1"/>
  <c r="M29" i="33" s="1"/>
  <c r="L8" i="33"/>
  <c r="L9" i="33" s="1"/>
  <c r="L29" i="33" s="1"/>
  <c r="J8" i="33"/>
  <c r="I8" i="33"/>
  <c r="H8" i="33"/>
  <c r="I9" i="33" s="1"/>
  <c r="I29" i="33" s="1"/>
  <c r="G8" i="33"/>
  <c r="G9" i="33" s="1"/>
  <c r="G29" i="33" s="1"/>
  <c r="F8" i="33"/>
  <c r="E8" i="33"/>
  <c r="E9" i="33" s="1"/>
  <c r="E29" i="33" s="1"/>
  <c r="D8" i="33"/>
  <c r="D9" i="33" s="1"/>
  <c r="D29" i="33" s="1"/>
  <c r="C8" i="33"/>
  <c r="G7" i="33"/>
  <c r="G23" i="33" s="1"/>
  <c r="M6" i="33"/>
  <c r="N6" i="33" s="1"/>
  <c r="L6" i="33"/>
  <c r="L7" i="33" s="1"/>
  <c r="L23" i="33" s="1"/>
  <c r="K6" i="33"/>
  <c r="J6" i="33"/>
  <c r="J7" i="33" s="1"/>
  <c r="J23" i="33" s="1"/>
  <c r="I6" i="33"/>
  <c r="I7" i="33" s="1"/>
  <c r="I23" i="33" s="1"/>
  <c r="H6" i="33"/>
  <c r="H7" i="33" s="1"/>
  <c r="H23" i="33" s="1"/>
  <c r="G6" i="33"/>
  <c r="F6" i="33"/>
  <c r="E6" i="33"/>
  <c r="F7" i="33" s="1"/>
  <c r="F23" i="33" s="1"/>
  <c r="D6" i="33"/>
  <c r="D7" i="33" s="1"/>
  <c r="D23" i="33" s="1"/>
  <c r="C6" i="33"/>
  <c r="L5" i="33"/>
  <c r="L28" i="33" s="1"/>
  <c r="D5" i="33"/>
  <c r="D28" i="33" s="1"/>
  <c r="L4" i="33"/>
  <c r="M4" i="33" s="1"/>
  <c r="N4" i="33" s="1"/>
  <c r="K4" i="33"/>
  <c r="K5" i="33" s="1"/>
  <c r="K28" i="33" s="1"/>
  <c r="J4" i="33"/>
  <c r="J5" i="33" s="1"/>
  <c r="J28" i="33" s="1"/>
  <c r="I4" i="33"/>
  <c r="I5" i="33" s="1"/>
  <c r="I28" i="33" s="1"/>
  <c r="H4" i="33"/>
  <c r="G4" i="33"/>
  <c r="H5" i="33" s="1"/>
  <c r="H28" i="33" s="1"/>
  <c r="F4" i="33"/>
  <c r="F5" i="33" s="1"/>
  <c r="F28" i="33" s="1"/>
  <c r="E4" i="33"/>
  <c r="E5" i="33" s="1"/>
  <c r="E28" i="33" s="1"/>
  <c r="D4" i="33"/>
  <c r="C4" i="33"/>
  <c r="P42" i="29" l="1"/>
  <c r="O42" i="29"/>
  <c r="K39" i="29"/>
  <c r="J39" i="29"/>
  <c r="S39" i="29"/>
  <c r="R39" i="29"/>
  <c r="AA39" i="29"/>
  <c r="Z39" i="29"/>
  <c r="AH5" i="29"/>
  <c r="I45" i="29"/>
  <c r="Q45" i="29"/>
  <c r="Y45" i="29"/>
  <c r="M49" i="29"/>
  <c r="U49" i="29"/>
  <c r="AE8" i="29"/>
  <c r="X42" i="29"/>
  <c r="W42" i="29"/>
  <c r="AC6" i="29"/>
  <c r="U40" i="29"/>
  <c r="Y42" i="29"/>
  <c r="AG8" i="29"/>
  <c r="U46" i="29"/>
  <c r="AC12" i="29"/>
  <c r="S47" i="29"/>
  <c r="R47" i="29"/>
  <c r="AH7" i="29"/>
  <c r="Z41" i="29"/>
  <c r="AF8" i="29"/>
  <c r="O43" i="29"/>
  <c r="N43" i="29"/>
  <c r="W43" i="29"/>
  <c r="V43" i="29"/>
  <c r="AD9" i="29"/>
  <c r="O55" i="29"/>
  <c r="N55" i="29"/>
  <c r="O40" i="29"/>
  <c r="P40" i="29"/>
  <c r="AA47" i="29"/>
  <c r="Z47" i="29"/>
  <c r="AH13" i="29"/>
  <c r="K41" i="29"/>
  <c r="S41" i="29"/>
  <c r="AA41" i="29"/>
  <c r="AI13" i="29"/>
  <c r="O48" i="29"/>
  <c r="P48" i="29"/>
  <c r="W48" i="29"/>
  <c r="AE14" i="29"/>
  <c r="X48" i="29"/>
  <c r="W40" i="29"/>
  <c r="AE6" i="29"/>
  <c r="X40" i="29"/>
  <c r="K47" i="29"/>
  <c r="J47" i="29"/>
  <c r="H39" i="29"/>
  <c r="I39" i="29"/>
  <c r="P39" i="29"/>
  <c r="Q39" i="29"/>
  <c r="X39" i="29"/>
  <c r="AF5" i="29"/>
  <c r="Y39" i="29"/>
  <c r="AC7" i="29"/>
  <c r="K44" i="29"/>
  <c r="L44" i="29"/>
  <c r="S44" i="29"/>
  <c r="T44" i="29"/>
  <c r="AA44" i="29"/>
  <c r="AI10" i="29"/>
  <c r="X45" i="29"/>
  <c r="AF11" i="29"/>
  <c r="AC15" i="29"/>
  <c r="AC9" i="29"/>
  <c r="AH10" i="29"/>
  <c r="AG13" i="29"/>
  <c r="AF22" i="29"/>
  <c r="AH24" i="29"/>
  <c r="AD28" i="29"/>
  <c r="AF30" i="29"/>
  <c r="AH32" i="29"/>
  <c r="M43" i="29"/>
  <c r="U43" i="29"/>
  <c r="I47" i="29"/>
  <c r="Q47" i="29"/>
  <c r="Y47" i="29"/>
  <c r="M55" i="29"/>
  <c r="U55" i="29"/>
  <c r="L56" i="29"/>
  <c r="R58" i="29"/>
  <c r="Z58" i="29"/>
  <c r="I59" i="29"/>
  <c r="Q59" i="29"/>
  <c r="Y59" i="29"/>
  <c r="P60" i="29"/>
  <c r="V62" i="29"/>
  <c r="M63" i="29"/>
  <c r="U63" i="29"/>
  <c r="L64" i="29"/>
  <c r="AE11" i="29"/>
  <c r="AD14" i="29"/>
  <c r="AI15" i="29"/>
  <c r="AC23" i="29"/>
  <c r="AE25" i="29"/>
  <c r="AG27" i="29"/>
  <c r="AI29" i="29"/>
  <c r="AG22" i="29"/>
  <c r="AD23" i="29"/>
  <c r="AI24" i="29"/>
  <c r="AF25" i="29"/>
  <c r="AC26" i="29"/>
  <c r="AH27" i="29"/>
  <c r="AE28" i="29"/>
  <c r="AG30" i="29"/>
  <c r="AD31" i="29"/>
  <c r="Y40" i="29"/>
  <c r="X41" i="29"/>
  <c r="U44" i="29"/>
  <c r="K46" i="29"/>
  <c r="S46" i="29"/>
  <c r="AA46" i="29"/>
  <c r="Y48" i="29"/>
  <c r="X49" i="29"/>
  <c r="O54" i="29"/>
  <c r="W54" i="29"/>
  <c r="V55" i="29"/>
  <c r="U56" i="29"/>
  <c r="T57" i="29"/>
  <c r="K58" i="29"/>
  <c r="S58" i="29"/>
  <c r="J59" i="29"/>
  <c r="Z59" i="29"/>
  <c r="Y60" i="29"/>
  <c r="X61" i="29"/>
  <c r="O62" i="29"/>
  <c r="W62" i="29"/>
  <c r="V63" i="29"/>
  <c r="U64" i="29"/>
  <c r="AE23" i="29"/>
  <c r="AI27" i="29"/>
  <c r="U57" i="29"/>
  <c r="X62" i="29"/>
  <c r="AD7" i="29"/>
  <c r="AI8" i="29"/>
  <c r="AF9" i="29"/>
  <c r="AC10" i="29"/>
  <c r="AH11" i="29"/>
  <c r="AE12" i="29"/>
  <c r="AG14" i="29"/>
  <c r="AD15" i="29"/>
  <c r="AI22" i="29"/>
  <c r="AF23" i="29"/>
  <c r="AC24" i="29"/>
  <c r="AH25" i="29"/>
  <c r="AE26" i="29"/>
  <c r="AG28" i="29"/>
  <c r="AD29" i="29"/>
  <c r="AI30" i="29"/>
  <c r="AF31" i="29"/>
  <c r="AC32" i="29"/>
  <c r="T39" i="29"/>
  <c r="AA40" i="29"/>
  <c r="X43" i="29"/>
  <c r="W44" i="29"/>
  <c r="V45" i="29"/>
  <c r="T47" i="29"/>
  <c r="AA48" i="29"/>
  <c r="Z49" i="29"/>
  <c r="Y54" i="29"/>
  <c r="X55" i="29"/>
  <c r="W56" i="29"/>
  <c r="V57" i="29"/>
  <c r="U58" i="29"/>
  <c r="AA60" i="29"/>
  <c r="Y62" i="29"/>
  <c r="X63" i="29"/>
  <c r="W64" i="29"/>
  <c r="AE7" i="29"/>
  <c r="AI11" i="29"/>
  <c r="AF12" i="29"/>
  <c r="AE15" i="29"/>
  <c r="AG23" i="29"/>
  <c r="AF26" i="29"/>
  <c r="AC27" i="29"/>
  <c r="X44" i="29"/>
  <c r="R54" i="29"/>
  <c r="Z54" i="29"/>
  <c r="Y55" i="29"/>
  <c r="U59" i="29"/>
  <c r="Y63" i="29"/>
  <c r="AD26" i="29"/>
  <c r="AD5" i="29"/>
  <c r="AC8" i="29"/>
  <c r="AH9" i="29"/>
  <c r="AG12" i="29"/>
  <c r="AD13" i="29"/>
  <c r="AC22" i="29"/>
  <c r="AH23" i="29"/>
  <c r="AE24" i="29"/>
  <c r="AD27" i="29"/>
  <c r="AI28" i="29"/>
  <c r="Y44" i="29"/>
  <c r="U48" i="29"/>
  <c r="S54" i="29"/>
  <c r="AA54" i="29"/>
  <c r="R55" i="29"/>
  <c r="Z55" i="29"/>
  <c r="Y56" i="29"/>
  <c r="V59" i="29"/>
  <c r="Z63" i="29"/>
  <c r="Y64" i="29"/>
  <c r="X54" i="29"/>
  <c r="Y61" i="29"/>
  <c r="AE5" i="29"/>
  <c r="AI9" i="29"/>
  <c r="AE13" i="29"/>
  <c r="AI23" i="29"/>
  <c r="AF24" i="29"/>
  <c r="AF13" i="29"/>
  <c r="AG24" i="29"/>
  <c r="AC28" i="29"/>
  <c r="G5" i="33"/>
  <c r="G28" i="33" s="1"/>
  <c r="F11" i="33"/>
  <c r="F24" i="33" s="1"/>
  <c r="K7" i="33"/>
  <c r="K23" i="33" s="1"/>
  <c r="F9" i="33"/>
  <c r="F29" i="33" s="1"/>
  <c r="E7" i="33"/>
  <c r="E23" i="33" s="1"/>
  <c r="H9" i="33"/>
  <c r="H29" i="33" s="1"/>
  <c r="I11" i="33"/>
  <c r="I24" i="33" s="1"/>
</calcChain>
</file>

<file path=xl/sharedStrings.xml><?xml version="1.0" encoding="utf-8"?>
<sst xmlns="http://schemas.openxmlformats.org/spreadsheetml/2006/main" count="1029" uniqueCount="322">
  <si>
    <t>　この資料に関するお問い合わせ先</t>
    <phoneticPr fontId="1"/>
  </si>
  <si>
    <t xml:space="preserve"> </t>
    <phoneticPr fontId="1"/>
  </si>
  <si>
    <t xml:space="preserve"> </t>
    <phoneticPr fontId="1"/>
  </si>
  <si>
    <t>年月</t>
    <rPh sb="0" eb="1">
      <t>ネン</t>
    </rPh>
    <rPh sb="1" eb="2">
      <t>ツキ</t>
    </rPh>
    <phoneticPr fontId="2"/>
  </si>
  <si>
    <t>公表予定日</t>
    <rPh sb="0" eb="2">
      <t>コウヒョウ</t>
    </rPh>
    <rPh sb="2" eb="4">
      <t>ヨテイ</t>
    </rPh>
    <rPh sb="4" eb="5">
      <t>ヒ</t>
    </rPh>
    <phoneticPr fontId="2"/>
  </si>
  <si>
    <t>備　　考　</t>
    <rPh sb="0" eb="1">
      <t>ソナエ</t>
    </rPh>
    <rPh sb="3" eb="4">
      <t>コウ</t>
    </rPh>
    <phoneticPr fontId="1"/>
  </si>
  <si>
    <t>　</t>
    <phoneticPr fontId="1"/>
  </si>
  <si>
    <t>兵庫県立大学地域経済指標研究会</t>
    <rPh sb="2" eb="3">
      <t>ケン</t>
    </rPh>
    <rPh sb="3" eb="4">
      <t>リツ</t>
    </rPh>
    <rPh sb="4" eb="6">
      <t>ダイガク</t>
    </rPh>
    <rPh sb="6" eb="8">
      <t>チイキ</t>
    </rPh>
    <rPh sb="8" eb="10">
      <t>ケイザイ</t>
    </rPh>
    <rPh sb="10" eb="12">
      <t>シヒョウ</t>
    </rPh>
    <rPh sb="12" eb="15">
      <t>ケンキュウカイ</t>
    </rPh>
    <phoneticPr fontId="1"/>
  </si>
  <si>
    <t>民間総資本形成</t>
    <rPh sb="0" eb="2">
      <t>ミンカン</t>
    </rPh>
    <rPh sb="2" eb="3">
      <t>ソウ</t>
    </rPh>
    <rPh sb="3" eb="5">
      <t>シホン</t>
    </rPh>
    <rPh sb="5" eb="7">
      <t>ケイセイ</t>
    </rPh>
    <phoneticPr fontId="17"/>
  </si>
  <si>
    <t>公的総資本形成</t>
    <rPh sb="0" eb="2">
      <t>コウテキ</t>
    </rPh>
    <rPh sb="2" eb="3">
      <t>ソウ</t>
    </rPh>
    <rPh sb="3" eb="5">
      <t>シホン</t>
    </rPh>
    <rPh sb="5" eb="7">
      <t>ケイセイ</t>
    </rPh>
    <phoneticPr fontId="17"/>
  </si>
  <si>
    <t>（単位：百万円）</t>
    <rPh sb="1" eb="3">
      <t>タンイ</t>
    </rPh>
    <rPh sb="4" eb="5">
      <t>ヒャク</t>
    </rPh>
    <rPh sb="5" eb="7">
      <t>マンエン</t>
    </rPh>
    <phoneticPr fontId="17"/>
  </si>
  <si>
    <t>区分</t>
    <rPh sb="0" eb="2">
      <t>クブン</t>
    </rPh>
    <phoneticPr fontId="17"/>
  </si>
  <si>
    <t>市町内総生産（支出側）</t>
    <rPh sb="0" eb="3">
      <t>シチョウナイ</t>
    </rPh>
    <rPh sb="3" eb="4">
      <t>ソウ</t>
    </rPh>
    <rPh sb="4" eb="6">
      <t>セイサン</t>
    </rPh>
    <rPh sb="7" eb="9">
      <t>シシュツ</t>
    </rPh>
    <rPh sb="9" eb="10">
      <t>ガワ</t>
    </rPh>
    <phoneticPr fontId="17"/>
  </si>
  <si>
    <t>民間消費支出</t>
    <rPh sb="0" eb="2">
      <t>ミンカン</t>
    </rPh>
    <rPh sb="2" eb="4">
      <t>ショウヒ</t>
    </rPh>
    <rPh sb="4" eb="6">
      <t>シシュツ</t>
    </rPh>
    <phoneticPr fontId="17"/>
  </si>
  <si>
    <t>政府消費支出</t>
    <rPh sb="0" eb="2">
      <t>セイフ</t>
    </rPh>
    <rPh sb="2" eb="4">
      <t>ショウヒ</t>
    </rPh>
    <rPh sb="4" eb="6">
      <t>シシュツ</t>
    </rPh>
    <phoneticPr fontId="17"/>
  </si>
  <si>
    <t>市町内需要計</t>
    <rPh sb="0" eb="3">
      <t>シチョウナイ</t>
    </rPh>
    <rPh sb="3" eb="5">
      <t>ジュヨウ</t>
    </rPh>
    <rPh sb="5" eb="6">
      <t>ケイ</t>
    </rPh>
    <phoneticPr fontId="17"/>
  </si>
  <si>
    <t>純移出入</t>
    <rPh sb="0" eb="1">
      <t>ジュン</t>
    </rPh>
    <rPh sb="1" eb="3">
      <t>イシュツ</t>
    </rPh>
    <rPh sb="3" eb="4">
      <t>ニュウ</t>
    </rPh>
    <phoneticPr fontId="17"/>
  </si>
  <si>
    <t>地域名</t>
    <rPh sb="0" eb="2">
      <t>チイキ</t>
    </rPh>
    <rPh sb="2" eb="3">
      <t>メイ</t>
    </rPh>
    <phoneticPr fontId="17"/>
  </si>
  <si>
    <t>民間住宅</t>
    <rPh sb="0" eb="2">
      <t>ミンカン</t>
    </rPh>
    <rPh sb="2" eb="4">
      <t>ジュウタク</t>
    </rPh>
    <phoneticPr fontId="17"/>
  </si>
  <si>
    <t>民間企業設備</t>
    <rPh sb="0" eb="2">
      <t>ミンカン</t>
    </rPh>
    <rPh sb="2" eb="4">
      <t>キギョウ</t>
    </rPh>
    <rPh sb="4" eb="6">
      <t>セツビ</t>
    </rPh>
    <phoneticPr fontId="17"/>
  </si>
  <si>
    <t>民間在庫品増加</t>
    <rPh sb="0" eb="2">
      <t>ミンカン</t>
    </rPh>
    <rPh sb="2" eb="5">
      <t>ザイコヒン</t>
    </rPh>
    <rPh sb="5" eb="7">
      <t>ゾウカ</t>
    </rPh>
    <phoneticPr fontId="17"/>
  </si>
  <si>
    <t>移輸出</t>
    <rPh sb="0" eb="1">
      <t>イ</t>
    </rPh>
    <rPh sb="1" eb="3">
      <t>ユシュツ</t>
    </rPh>
    <phoneticPr fontId="17"/>
  </si>
  <si>
    <t>移輸入</t>
    <rPh sb="0" eb="1">
      <t>イ</t>
    </rPh>
    <rPh sb="1" eb="3">
      <t>ユニュウ</t>
    </rPh>
    <phoneticPr fontId="17"/>
  </si>
  <si>
    <t>統計上の不突合</t>
    <rPh sb="0" eb="2">
      <t>トウケイ</t>
    </rPh>
    <rPh sb="2" eb="3">
      <t>ウエ</t>
    </rPh>
    <rPh sb="4" eb="5">
      <t>フ</t>
    </rPh>
    <rPh sb="5" eb="6">
      <t>トツ</t>
    </rPh>
    <rPh sb="6" eb="7">
      <t>ゴウ</t>
    </rPh>
    <phoneticPr fontId="17"/>
  </si>
  <si>
    <t>兵庫県</t>
  </si>
  <si>
    <t>神戸市</t>
  </si>
  <si>
    <t>阪神南地域</t>
    <rPh sb="0" eb="2">
      <t>ハンシン</t>
    </rPh>
    <rPh sb="2" eb="3">
      <t>ミナミ</t>
    </rPh>
    <rPh sb="3" eb="5">
      <t>チイキ</t>
    </rPh>
    <phoneticPr fontId="2"/>
  </si>
  <si>
    <t>阪神北地域</t>
    <rPh sb="0" eb="2">
      <t>ハンシン</t>
    </rPh>
    <rPh sb="2" eb="3">
      <t>キタ</t>
    </rPh>
    <rPh sb="3" eb="5">
      <t>チイキ</t>
    </rPh>
    <phoneticPr fontId="2"/>
  </si>
  <si>
    <t>東播磨地域</t>
  </si>
  <si>
    <t>北播磨地域</t>
    <rPh sb="0" eb="1">
      <t>キタ</t>
    </rPh>
    <rPh sb="1" eb="3">
      <t>ハリマ</t>
    </rPh>
    <rPh sb="3" eb="5">
      <t>チイキ</t>
    </rPh>
    <phoneticPr fontId="2"/>
  </si>
  <si>
    <t>中播磨地域</t>
    <rPh sb="0" eb="1">
      <t>ナカ</t>
    </rPh>
    <phoneticPr fontId="2"/>
  </si>
  <si>
    <t>西播磨地域</t>
    <rPh sb="0" eb="1">
      <t>ニシ</t>
    </rPh>
    <rPh sb="1" eb="3">
      <t>ハリマ</t>
    </rPh>
    <rPh sb="3" eb="5">
      <t>チイキ</t>
    </rPh>
    <phoneticPr fontId="2"/>
  </si>
  <si>
    <t>但馬地域</t>
  </si>
  <si>
    <t>丹波地域</t>
  </si>
  <si>
    <t>淡路地域</t>
  </si>
  <si>
    <t>（単位：百万円)</t>
    <rPh sb="1" eb="3">
      <t>タンイ</t>
    </rPh>
    <rPh sb="4" eb="5">
      <t>ヒャク</t>
    </rPh>
    <rPh sb="5" eb="7">
      <t>マンエン</t>
    </rPh>
    <phoneticPr fontId="17"/>
  </si>
  <si>
    <t>(単位：％）</t>
    <rPh sb="1" eb="3">
      <t>タンイ</t>
    </rPh>
    <phoneticPr fontId="17"/>
  </si>
  <si>
    <t xml:space="preserve">年度    </t>
    <rPh sb="0" eb="2">
      <t>ネンド</t>
    </rPh>
    <phoneticPr fontId="2"/>
  </si>
  <si>
    <t>平成12年度</t>
    <rPh sb="0" eb="2">
      <t>ヘイセイ</t>
    </rPh>
    <rPh sb="4" eb="6">
      <t>ネンド</t>
    </rPh>
    <phoneticPr fontId="2"/>
  </si>
  <si>
    <t>平成13年度</t>
    <rPh sb="0" eb="2">
      <t>ヘイセイ</t>
    </rPh>
    <rPh sb="4" eb="6">
      <t>ネンド</t>
    </rPh>
    <phoneticPr fontId="2"/>
  </si>
  <si>
    <t>平成14年度</t>
    <rPh sb="0" eb="2">
      <t>ヘイセイ</t>
    </rPh>
    <rPh sb="4" eb="6">
      <t>ネンド</t>
    </rPh>
    <phoneticPr fontId="2"/>
  </si>
  <si>
    <t>平成15年度</t>
    <rPh sb="0" eb="2">
      <t>ヘイセイ</t>
    </rPh>
    <rPh sb="4" eb="6">
      <t>ネンド</t>
    </rPh>
    <phoneticPr fontId="2"/>
  </si>
  <si>
    <t>平成16年度</t>
    <rPh sb="0" eb="2">
      <t>ヘイセイ</t>
    </rPh>
    <rPh sb="4" eb="6">
      <t>ネンド</t>
    </rPh>
    <phoneticPr fontId="2"/>
  </si>
  <si>
    <t>平成17年度</t>
    <rPh sb="0" eb="2">
      <t>ヘイセイ</t>
    </rPh>
    <rPh sb="4" eb="6">
      <t>ネンド</t>
    </rPh>
    <phoneticPr fontId="2"/>
  </si>
  <si>
    <t>平成18年度</t>
    <rPh sb="0" eb="2">
      <t>ヘイセイ</t>
    </rPh>
    <rPh sb="4" eb="6">
      <t>ネンド</t>
    </rPh>
    <phoneticPr fontId="2"/>
  </si>
  <si>
    <t>平成19年度</t>
    <rPh sb="0" eb="2">
      <t>ヘイセイ</t>
    </rPh>
    <rPh sb="4" eb="6">
      <t>ネンド</t>
    </rPh>
    <phoneticPr fontId="2"/>
  </si>
  <si>
    <t>平成20年度</t>
    <rPh sb="0" eb="2">
      <t>ヘイセイ</t>
    </rPh>
    <rPh sb="4" eb="6">
      <t>ネンド</t>
    </rPh>
    <phoneticPr fontId="17"/>
  </si>
  <si>
    <t>平成21年度</t>
    <rPh sb="0" eb="2">
      <t>ヘイセイ</t>
    </rPh>
    <rPh sb="4" eb="6">
      <t>ネンド</t>
    </rPh>
    <phoneticPr fontId="17"/>
  </si>
  <si>
    <t>平成22年度</t>
    <rPh sb="0" eb="2">
      <t>ヘイセイ</t>
    </rPh>
    <rPh sb="4" eb="6">
      <t>ネンド</t>
    </rPh>
    <phoneticPr fontId="17"/>
  </si>
  <si>
    <t>平成23年度</t>
    <rPh sb="0" eb="2">
      <t>ヘイセイ</t>
    </rPh>
    <rPh sb="4" eb="6">
      <t>ネンド</t>
    </rPh>
    <phoneticPr fontId="17"/>
  </si>
  <si>
    <t>平成24年度</t>
    <rPh sb="0" eb="2">
      <t>ヘイセイ</t>
    </rPh>
    <rPh sb="4" eb="6">
      <t>ネンド</t>
    </rPh>
    <phoneticPr fontId="17"/>
  </si>
  <si>
    <t>平成25年度</t>
    <rPh sb="0" eb="2">
      <t>ヘイセイ</t>
    </rPh>
    <rPh sb="4" eb="6">
      <t>ネンド</t>
    </rPh>
    <phoneticPr fontId="17"/>
  </si>
  <si>
    <t>平成26年度</t>
    <rPh sb="0" eb="2">
      <t>ヘイセイ</t>
    </rPh>
    <rPh sb="4" eb="6">
      <t>ネンド</t>
    </rPh>
    <phoneticPr fontId="17"/>
  </si>
  <si>
    <t>平成27年度</t>
    <rPh sb="0" eb="2">
      <t>ヘイセイ</t>
    </rPh>
    <rPh sb="4" eb="6">
      <t>ネンド</t>
    </rPh>
    <phoneticPr fontId="17"/>
  </si>
  <si>
    <t>平成28年度</t>
    <rPh sb="0" eb="2">
      <t>ヘイセイ</t>
    </rPh>
    <rPh sb="4" eb="6">
      <t>ネンド</t>
    </rPh>
    <phoneticPr fontId="17"/>
  </si>
  <si>
    <t>平成29年度</t>
    <rPh sb="0" eb="2">
      <t>ヘイセイ</t>
    </rPh>
    <rPh sb="4" eb="6">
      <t>ネンド</t>
    </rPh>
    <phoneticPr fontId="17"/>
  </si>
  <si>
    <t>平成30年度</t>
    <rPh sb="0" eb="2">
      <t>ヘイセイ</t>
    </rPh>
    <rPh sb="4" eb="6">
      <t>ネンド</t>
    </rPh>
    <phoneticPr fontId="17"/>
  </si>
  <si>
    <t>速報</t>
    <rPh sb="0" eb="2">
      <t>ソクホウ</t>
    </rPh>
    <phoneticPr fontId="17"/>
  </si>
  <si>
    <t>見通し</t>
    <rPh sb="0" eb="2">
      <t>ミトオ</t>
    </rPh>
    <phoneticPr fontId="17"/>
  </si>
  <si>
    <t>年度</t>
    <rPh sb="0" eb="2">
      <t>ネンド</t>
    </rPh>
    <phoneticPr fontId="17"/>
  </si>
  <si>
    <t>（単位：億円）</t>
    <rPh sb="1" eb="3">
      <t>タンイ</t>
    </rPh>
    <rPh sb="4" eb="6">
      <t>オクエン</t>
    </rPh>
    <phoneticPr fontId="21"/>
  </si>
  <si>
    <t>項　目</t>
    <rPh sb="0" eb="1">
      <t>コウ</t>
    </rPh>
    <rPh sb="2" eb="3">
      <t>メ</t>
    </rPh>
    <phoneticPr fontId="17"/>
  </si>
  <si>
    <t>平成26年度</t>
    <rPh sb="0" eb="2">
      <t>ヘイセイ</t>
    </rPh>
    <rPh sb="4" eb="6">
      <t>ネンド</t>
    </rPh>
    <phoneticPr fontId="21"/>
  </si>
  <si>
    <t>平成27年度</t>
    <rPh sb="0" eb="2">
      <t>ヘイセイ</t>
    </rPh>
    <rPh sb="4" eb="6">
      <t>ネンド</t>
    </rPh>
    <phoneticPr fontId="21"/>
  </si>
  <si>
    <t>平成28年度</t>
    <rPh sb="0" eb="2">
      <t>ヘイセイ</t>
    </rPh>
    <rPh sb="4" eb="6">
      <t>ネンド</t>
    </rPh>
    <phoneticPr fontId="21"/>
  </si>
  <si>
    <t>平成29年度</t>
    <rPh sb="0" eb="2">
      <t>ヘイセイ</t>
    </rPh>
    <rPh sb="4" eb="6">
      <t>ネンド</t>
    </rPh>
    <phoneticPr fontId="21"/>
  </si>
  <si>
    <t>平成30年度</t>
    <rPh sb="0" eb="2">
      <t>ヘイセイ</t>
    </rPh>
    <rPh sb="4" eb="6">
      <t>ネンド</t>
    </rPh>
    <phoneticPr fontId="21"/>
  </si>
  <si>
    <t>2014年度</t>
    <rPh sb="4" eb="6">
      <t>ネンド</t>
    </rPh>
    <phoneticPr fontId="21"/>
  </si>
  <si>
    <t>2015年度</t>
    <rPh sb="4" eb="6">
      <t>ネンド</t>
    </rPh>
    <phoneticPr fontId="21"/>
  </si>
  <si>
    <t>2016年度</t>
    <rPh sb="4" eb="6">
      <t>ネンド</t>
    </rPh>
    <phoneticPr fontId="21"/>
  </si>
  <si>
    <t>2017年度</t>
    <rPh sb="4" eb="6">
      <t>ネンド</t>
    </rPh>
    <phoneticPr fontId="21"/>
  </si>
  <si>
    <t>2018年度</t>
    <rPh sb="4" eb="6">
      <t>ネンド</t>
    </rPh>
    <phoneticPr fontId="21"/>
  </si>
  <si>
    <t>全　国</t>
    <rPh sb="0" eb="1">
      <t>ゼン</t>
    </rPh>
    <rPh sb="2" eb="3">
      <t>クニ</t>
    </rPh>
    <phoneticPr fontId="21"/>
  </si>
  <si>
    <t>名目GDP</t>
    <rPh sb="0" eb="2">
      <t>メイモク</t>
    </rPh>
    <phoneticPr fontId="21"/>
  </si>
  <si>
    <t>実質GDP</t>
    <rPh sb="0" eb="2">
      <t>ジッシツ</t>
    </rPh>
    <phoneticPr fontId="21"/>
  </si>
  <si>
    <t>兵庫県</t>
    <rPh sb="0" eb="3">
      <t>ヒョウゴケン</t>
    </rPh>
    <phoneticPr fontId="21"/>
  </si>
  <si>
    <t>　</t>
  </si>
  <si>
    <t>10億円</t>
    <rPh sb="2" eb="4">
      <t>オクエン</t>
    </rPh>
    <phoneticPr fontId="17"/>
  </si>
  <si>
    <t>国名目</t>
    <rPh sb="0" eb="1">
      <t>クニ</t>
    </rPh>
    <rPh sb="1" eb="3">
      <t>メイモク</t>
    </rPh>
    <phoneticPr fontId="17"/>
  </si>
  <si>
    <t>確報</t>
    <rPh sb="0" eb="2">
      <t>カクホウ</t>
    </rPh>
    <phoneticPr fontId="17"/>
  </si>
  <si>
    <t>国実質連鎖</t>
    <rPh sb="0" eb="1">
      <t>クニ</t>
    </rPh>
    <rPh sb="1" eb="3">
      <t>ジッシツ</t>
    </rPh>
    <rPh sb="3" eb="5">
      <t>レンサ</t>
    </rPh>
    <phoneticPr fontId="17"/>
  </si>
  <si>
    <t>百万円</t>
    <rPh sb="0" eb="1">
      <t>ヒャク</t>
    </rPh>
    <rPh sb="1" eb="3">
      <t>マンエン</t>
    </rPh>
    <phoneticPr fontId="17"/>
  </si>
  <si>
    <t>県名目</t>
    <rPh sb="0" eb="1">
      <t>ケン</t>
    </rPh>
    <rPh sb="1" eb="3">
      <t>メイモク</t>
    </rPh>
    <phoneticPr fontId="17"/>
  </si>
  <si>
    <t>県実質連鎖</t>
    <rPh sb="0" eb="1">
      <t>ケン</t>
    </rPh>
    <rPh sb="1" eb="3">
      <t>ジッシツ</t>
    </rPh>
    <rPh sb="3" eb="5">
      <t>レンサ</t>
    </rPh>
    <phoneticPr fontId="17"/>
  </si>
  <si>
    <t>市町名</t>
  </si>
  <si>
    <t>阪神南地域</t>
  </si>
  <si>
    <t>尼崎市</t>
  </si>
  <si>
    <t>西宮市</t>
  </si>
  <si>
    <t>芦屋市</t>
  </si>
  <si>
    <t>阪神北地域</t>
  </si>
  <si>
    <t>伊丹市</t>
  </si>
  <si>
    <t>宝塚市</t>
  </si>
  <si>
    <t>川西市</t>
  </si>
  <si>
    <t>三田市</t>
  </si>
  <si>
    <t>猪名川町</t>
  </si>
  <si>
    <t>明石市</t>
  </si>
  <si>
    <t>加古川市</t>
  </si>
  <si>
    <t>高砂市</t>
  </si>
  <si>
    <t>稲美町</t>
  </si>
  <si>
    <t>播磨町</t>
  </si>
  <si>
    <t>北播磨地域</t>
  </si>
  <si>
    <t>小野市</t>
  </si>
  <si>
    <t>加西市</t>
  </si>
  <si>
    <t>中播磨地域</t>
  </si>
  <si>
    <t>市川町</t>
  </si>
  <si>
    <t>福崎町</t>
  </si>
  <si>
    <t>西播磨地域</t>
  </si>
  <si>
    <t>相生市</t>
  </si>
  <si>
    <t>赤穂市</t>
  </si>
  <si>
    <t>太子町</t>
  </si>
  <si>
    <t>上郡町</t>
  </si>
  <si>
    <t>　　　　兵庫県内の地域別ＧＲＰ（支出側）の</t>
    <rPh sb="4" eb="7">
      <t>ヒョウゴケン</t>
    </rPh>
    <rPh sb="7" eb="8">
      <t>ナイ</t>
    </rPh>
    <rPh sb="9" eb="11">
      <t>チイキ</t>
    </rPh>
    <rPh sb="11" eb="12">
      <t>ベツ</t>
    </rPh>
    <rPh sb="16" eb="18">
      <t>シシュツ</t>
    </rPh>
    <rPh sb="18" eb="19">
      <t>ガワ</t>
    </rPh>
    <phoneticPr fontId="2"/>
  </si>
  <si>
    <t>地域別経済動向指標公表予定</t>
    <rPh sb="0" eb="2">
      <t>チイキ</t>
    </rPh>
    <rPh sb="2" eb="3">
      <t>ベツ</t>
    </rPh>
    <rPh sb="3" eb="5">
      <t>ケイザイ</t>
    </rPh>
    <rPh sb="5" eb="7">
      <t>ドウコウ</t>
    </rPh>
    <rPh sb="7" eb="9">
      <t>シヒョウ</t>
    </rPh>
    <rPh sb="9" eb="11">
      <t>コウヒョウ</t>
    </rPh>
    <rPh sb="11" eb="13">
      <t>ヨテイ</t>
    </rPh>
    <phoneticPr fontId="2"/>
  </si>
  <si>
    <t xml:space="preserve">                                      (  TEL    078-731-4416 )</t>
  </si>
  <si>
    <t>神戸女子大学教授　　小沢　康英</t>
    <phoneticPr fontId="1"/>
  </si>
  <si>
    <t>地　域　別　経　済　動　向　指　標</t>
    <rPh sb="0" eb="1">
      <t>チ</t>
    </rPh>
    <rPh sb="2" eb="3">
      <t>イキ</t>
    </rPh>
    <rPh sb="4" eb="5">
      <t>ベツ</t>
    </rPh>
    <rPh sb="6" eb="7">
      <t>ヘ</t>
    </rPh>
    <rPh sb="8" eb="9">
      <t>スミ</t>
    </rPh>
    <rPh sb="10" eb="11">
      <t>ドウ</t>
    </rPh>
    <rPh sb="12" eb="13">
      <t>ムカイ</t>
    </rPh>
    <rPh sb="14" eb="15">
      <t>ユビ</t>
    </rPh>
    <rPh sb="16" eb="17">
      <t>シルベ</t>
    </rPh>
    <phoneticPr fontId="1"/>
  </si>
  <si>
    <t>2019年度</t>
    <rPh sb="4" eb="6">
      <t>ネンド</t>
    </rPh>
    <phoneticPr fontId="21"/>
  </si>
  <si>
    <t>参考表1　市町内需要額（民間・公的）推計資料</t>
    <rPh sb="0" eb="2">
      <t>サンコウ</t>
    </rPh>
    <rPh sb="2" eb="3">
      <t>ヒョウ</t>
    </rPh>
    <rPh sb="5" eb="8">
      <t>シチョウナイ</t>
    </rPh>
    <rPh sb="8" eb="11">
      <t>ジュヨウガク</t>
    </rPh>
    <rPh sb="12" eb="14">
      <t>ミンカン</t>
    </rPh>
    <rPh sb="15" eb="17">
      <t>コウテキ</t>
    </rPh>
    <rPh sb="18" eb="20">
      <t>スイケイ</t>
    </rPh>
    <rPh sb="20" eb="22">
      <t>シリョウ</t>
    </rPh>
    <phoneticPr fontId="17"/>
  </si>
  <si>
    <t>参考表2　  推計に利用した主なデータ</t>
    <rPh sb="0" eb="2">
      <t>サンコウ</t>
    </rPh>
    <rPh sb="2" eb="3">
      <t>ヒョウ</t>
    </rPh>
    <rPh sb="7" eb="9">
      <t>スイケイ</t>
    </rPh>
    <rPh sb="10" eb="12">
      <t>リヨウ</t>
    </rPh>
    <rPh sb="14" eb="15">
      <t>オモ</t>
    </rPh>
    <phoneticPr fontId="17"/>
  </si>
  <si>
    <t>項目</t>
    <rPh sb="0" eb="2">
      <t>コウモク</t>
    </rPh>
    <phoneticPr fontId="17"/>
  </si>
  <si>
    <t>資料</t>
    <rPh sb="0" eb="2">
      <t>シリョウ</t>
    </rPh>
    <phoneticPr fontId="17"/>
  </si>
  <si>
    <t>出所</t>
    <rPh sb="0" eb="2">
      <t>シュッショ</t>
    </rPh>
    <phoneticPr fontId="17"/>
  </si>
  <si>
    <t>備考</t>
    <rPh sb="0" eb="2">
      <t>ビコウ</t>
    </rPh>
    <phoneticPr fontId="17"/>
  </si>
  <si>
    <t>家計最終消費支出</t>
    <rPh sb="0" eb="2">
      <t>カケイ</t>
    </rPh>
    <rPh sb="2" eb="4">
      <t>サイシュウ</t>
    </rPh>
    <rPh sb="4" eb="6">
      <t>ショウヒ</t>
    </rPh>
    <rPh sb="6" eb="8">
      <t>シシュツ</t>
    </rPh>
    <phoneticPr fontId="17"/>
  </si>
  <si>
    <t>世帯当たり消費支出</t>
    <rPh sb="0" eb="2">
      <t>セタイ</t>
    </rPh>
    <rPh sb="2" eb="3">
      <t>ア</t>
    </rPh>
    <rPh sb="5" eb="7">
      <t>ショウヒ</t>
    </rPh>
    <rPh sb="7" eb="9">
      <t>シシュツ</t>
    </rPh>
    <phoneticPr fontId="17"/>
  </si>
  <si>
    <t>世帯数</t>
    <rPh sb="0" eb="3">
      <t>セタイスウ</t>
    </rPh>
    <phoneticPr fontId="17"/>
  </si>
  <si>
    <t>全国消費実態調査</t>
    <rPh sb="0" eb="2">
      <t>ゼンコク</t>
    </rPh>
    <rPh sb="2" eb="4">
      <t>ショウヒ</t>
    </rPh>
    <rPh sb="4" eb="6">
      <t>ジッタイ</t>
    </rPh>
    <rPh sb="6" eb="8">
      <t>チョウサ</t>
    </rPh>
    <phoneticPr fontId="17"/>
  </si>
  <si>
    <t>国勢調査・県推計人口</t>
    <rPh sb="0" eb="2">
      <t>コクセイ</t>
    </rPh>
    <rPh sb="2" eb="4">
      <t>チョウサ</t>
    </rPh>
    <rPh sb="5" eb="6">
      <t>ケン</t>
    </rPh>
    <rPh sb="6" eb="8">
      <t>スイケイ</t>
    </rPh>
    <rPh sb="8" eb="10">
      <t>ジンコウ</t>
    </rPh>
    <phoneticPr fontId="17"/>
  </si>
  <si>
    <t>消費支出</t>
    <rPh sb="0" eb="2">
      <t>ショウヒ</t>
    </rPh>
    <rPh sb="2" eb="4">
      <t>シシュツ</t>
    </rPh>
    <phoneticPr fontId="17"/>
  </si>
  <si>
    <t>平成22年12月</t>
    <rPh sb="0" eb="2">
      <t>ヘイセイ</t>
    </rPh>
    <rPh sb="4" eb="5">
      <t>ネン</t>
    </rPh>
    <rPh sb="7" eb="8">
      <t>ガツ</t>
    </rPh>
    <phoneticPr fontId="17"/>
  </si>
  <si>
    <t>家計調査（神戸市・近畿）</t>
    <rPh sb="0" eb="2">
      <t>カケイ</t>
    </rPh>
    <rPh sb="2" eb="4">
      <t>チョウサ</t>
    </rPh>
    <rPh sb="5" eb="8">
      <t>コウベシ</t>
    </rPh>
    <rPh sb="9" eb="11">
      <t>キンキ</t>
    </rPh>
    <phoneticPr fontId="17"/>
  </si>
  <si>
    <t>総務省</t>
    <rPh sb="0" eb="3">
      <t>ソウムショウ</t>
    </rPh>
    <phoneticPr fontId="17"/>
  </si>
  <si>
    <t>世帯</t>
    <rPh sb="0" eb="2">
      <t>セタイ</t>
    </rPh>
    <phoneticPr fontId="17"/>
  </si>
  <si>
    <t>今回改定</t>
    <rPh sb="0" eb="2">
      <t>コンカイ</t>
    </rPh>
    <rPh sb="2" eb="4">
      <t>カイテイ</t>
    </rPh>
    <phoneticPr fontId="17"/>
  </si>
  <si>
    <t>統計課</t>
    <rPh sb="0" eb="2">
      <t>トウケイ</t>
    </rPh>
    <rPh sb="2" eb="3">
      <t>カ</t>
    </rPh>
    <phoneticPr fontId="17"/>
  </si>
  <si>
    <t>政府最終消費支出</t>
    <rPh sb="0" eb="2">
      <t>セイフ</t>
    </rPh>
    <rPh sb="2" eb="4">
      <t>サイシュウ</t>
    </rPh>
    <rPh sb="4" eb="6">
      <t>ショウヒ</t>
    </rPh>
    <rPh sb="6" eb="8">
      <t>シシュツ</t>
    </rPh>
    <phoneticPr fontId="17"/>
  </si>
  <si>
    <t>人件費</t>
    <rPh sb="0" eb="3">
      <t>ジンケンヒ</t>
    </rPh>
    <phoneticPr fontId="17"/>
  </si>
  <si>
    <t>物件費</t>
    <rPh sb="0" eb="2">
      <t>ブッケン</t>
    </rPh>
    <rPh sb="2" eb="3">
      <t>ヒ</t>
    </rPh>
    <phoneticPr fontId="17"/>
  </si>
  <si>
    <t>兵庫県市町振興課調べ</t>
    <rPh sb="0" eb="2">
      <t>ヒョウゴ</t>
    </rPh>
    <rPh sb="2" eb="3">
      <t>ケン</t>
    </rPh>
    <rPh sb="3" eb="5">
      <t>シチョウ</t>
    </rPh>
    <rPh sb="5" eb="7">
      <t>シンコウ</t>
    </rPh>
    <rPh sb="7" eb="8">
      <t>カ</t>
    </rPh>
    <rPh sb="8" eb="9">
      <t>シラ</t>
    </rPh>
    <phoneticPr fontId="17"/>
  </si>
  <si>
    <t>人件費・物件費・維持補修費</t>
    <rPh sb="0" eb="3">
      <t>ジンケンヒ</t>
    </rPh>
    <rPh sb="4" eb="6">
      <t>ブッケン</t>
    </rPh>
    <rPh sb="6" eb="7">
      <t>ヒ</t>
    </rPh>
    <rPh sb="8" eb="10">
      <t>イジ</t>
    </rPh>
    <rPh sb="10" eb="13">
      <t>ホシュウヒ</t>
    </rPh>
    <phoneticPr fontId="17"/>
  </si>
  <si>
    <t>市町振興課</t>
    <rPh sb="0" eb="2">
      <t>シチョウ</t>
    </rPh>
    <rPh sb="2" eb="4">
      <t>シンコウ</t>
    </rPh>
    <rPh sb="4" eb="5">
      <t>カ</t>
    </rPh>
    <phoneticPr fontId="17"/>
  </si>
  <si>
    <t>H21年度～</t>
    <rPh sb="3" eb="5">
      <t>ネンド</t>
    </rPh>
    <phoneticPr fontId="17"/>
  </si>
  <si>
    <t>維持補修費</t>
    <rPh sb="0" eb="2">
      <t>イジ</t>
    </rPh>
    <rPh sb="2" eb="4">
      <t>ホシュウ</t>
    </rPh>
    <rPh sb="4" eb="5">
      <t>ヒ</t>
    </rPh>
    <phoneticPr fontId="17"/>
  </si>
  <si>
    <t>兵庫県市町振興課調べ（決算額・予算額直接照会）</t>
    <rPh sb="0" eb="2">
      <t>ヒョウゴ</t>
    </rPh>
    <rPh sb="2" eb="3">
      <t>ケン</t>
    </rPh>
    <rPh sb="3" eb="5">
      <t>シチョウ</t>
    </rPh>
    <rPh sb="5" eb="7">
      <t>シンコウ</t>
    </rPh>
    <rPh sb="7" eb="8">
      <t>カ</t>
    </rPh>
    <rPh sb="8" eb="9">
      <t>シラ</t>
    </rPh>
    <rPh sb="11" eb="14">
      <t>ケッサンガク</t>
    </rPh>
    <rPh sb="15" eb="18">
      <t>ヨサンガク</t>
    </rPh>
    <rPh sb="18" eb="20">
      <t>チョクセツ</t>
    </rPh>
    <rPh sb="20" eb="22">
      <t>ショウカイ</t>
    </rPh>
    <phoneticPr fontId="17"/>
  </si>
  <si>
    <t>住宅投資</t>
    <rPh sb="0" eb="2">
      <t>ジュウタク</t>
    </rPh>
    <rPh sb="2" eb="4">
      <t>トウシ</t>
    </rPh>
    <phoneticPr fontId="17"/>
  </si>
  <si>
    <t>新設住宅着工戸数</t>
    <rPh sb="0" eb="2">
      <t>シンセツ</t>
    </rPh>
    <rPh sb="2" eb="4">
      <t>ジュウタク</t>
    </rPh>
    <rPh sb="4" eb="6">
      <t>チャッコウ</t>
    </rPh>
    <rPh sb="6" eb="8">
      <t>コスウ</t>
    </rPh>
    <phoneticPr fontId="17"/>
  </si>
  <si>
    <t>兵庫県都市政策課調べ</t>
    <rPh sb="0" eb="3">
      <t>ヒョウゴケン</t>
    </rPh>
    <rPh sb="3" eb="5">
      <t>トシ</t>
    </rPh>
    <rPh sb="5" eb="7">
      <t>セイサク</t>
    </rPh>
    <rPh sb="7" eb="8">
      <t>カ</t>
    </rPh>
    <rPh sb="8" eb="9">
      <t>シラ</t>
    </rPh>
    <phoneticPr fontId="17"/>
  </si>
  <si>
    <t>兵庫県住宅政策課調べ</t>
    <rPh sb="0" eb="3">
      <t>ヒョウゴケン</t>
    </rPh>
    <rPh sb="3" eb="5">
      <t>ジュウタク</t>
    </rPh>
    <rPh sb="5" eb="7">
      <t>セイサク</t>
    </rPh>
    <rPh sb="7" eb="8">
      <t>カ</t>
    </rPh>
    <rPh sb="8" eb="9">
      <t>シラ</t>
    </rPh>
    <phoneticPr fontId="17"/>
  </si>
  <si>
    <t>住宅政策課</t>
    <rPh sb="0" eb="2">
      <t>ジュウタク</t>
    </rPh>
    <rPh sb="2" eb="4">
      <t>セイサク</t>
    </rPh>
    <rPh sb="4" eb="5">
      <t>カ</t>
    </rPh>
    <phoneticPr fontId="17"/>
  </si>
  <si>
    <t>設備投資（製造業）</t>
    <rPh sb="0" eb="2">
      <t>セツビ</t>
    </rPh>
    <rPh sb="2" eb="4">
      <t>トウシ</t>
    </rPh>
    <rPh sb="5" eb="8">
      <t>セイゾウギョウ</t>
    </rPh>
    <phoneticPr fontId="17"/>
  </si>
  <si>
    <t>有形固定資産投資総額</t>
    <rPh sb="0" eb="2">
      <t>ユウケイ</t>
    </rPh>
    <rPh sb="2" eb="4">
      <t>コテイ</t>
    </rPh>
    <rPh sb="4" eb="6">
      <t>シサン</t>
    </rPh>
    <rPh sb="6" eb="8">
      <t>トウシ</t>
    </rPh>
    <rPh sb="8" eb="10">
      <t>ソウガク</t>
    </rPh>
    <phoneticPr fontId="17"/>
  </si>
  <si>
    <t>工業統計</t>
    <rPh sb="0" eb="2">
      <t>コウギョウ</t>
    </rPh>
    <rPh sb="2" eb="4">
      <t>トウケイ</t>
    </rPh>
    <phoneticPr fontId="17"/>
  </si>
  <si>
    <t>設備投資（非製造業）</t>
    <rPh sb="0" eb="2">
      <t>セツビ</t>
    </rPh>
    <rPh sb="2" eb="4">
      <t>トウシ</t>
    </rPh>
    <rPh sb="5" eb="6">
      <t>ヒ</t>
    </rPh>
    <rPh sb="6" eb="9">
      <t>セイゾウギョウ</t>
    </rPh>
    <phoneticPr fontId="17"/>
  </si>
  <si>
    <t>市町内総生産（市町付加価値額計）</t>
    <rPh sb="0" eb="3">
      <t>シチョウナイ</t>
    </rPh>
    <rPh sb="3" eb="4">
      <t>ソウ</t>
    </rPh>
    <rPh sb="4" eb="6">
      <t>セイサン</t>
    </rPh>
    <rPh sb="7" eb="9">
      <t>シチョウ</t>
    </rPh>
    <rPh sb="9" eb="11">
      <t>フカ</t>
    </rPh>
    <rPh sb="11" eb="13">
      <t>カチ</t>
    </rPh>
    <rPh sb="13" eb="14">
      <t>ガク</t>
    </rPh>
    <rPh sb="14" eb="15">
      <t>ケイ</t>
    </rPh>
    <phoneticPr fontId="17"/>
  </si>
  <si>
    <t>市町民経済計算</t>
    <rPh sb="0" eb="2">
      <t>シチョウ</t>
    </rPh>
    <rPh sb="2" eb="3">
      <t>ミン</t>
    </rPh>
    <rPh sb="3" eb="5">
      <t>ケイザイ</t>
    </rPh>
    <rPh sb="5" eb="7">
      <t>ケイサン</t>
    </rPh>
    <phoneticPr fontId="17"/>
  </si>
  <si>
    <t>普通建設事業費</t>
    <rPh sb="0" eb="2">
      <t>フツウ</t>
    </rPh>
    <rPh sb="2" eb="4">
      <t>ケンセツ</t>
    </rPh>
    <rPh sb="4" eb="7">
      <t>ジギョウヒ</t>
    </rPh>
    <phoneticPr fontId="17"/>
  </si>
  <si>
    <t>在庫品増加</t>
    <rPh sb="0" eb="3">
      <t>ザイコヒン</t>
    </rPh>
    <rPh sb="3" eb="5">
      <t>ゾウカ</t>
    </rPh>
    <phoneticPr fontId="17"/>
  </si>
  <si>
    <t>災害復旧事業費</t>
    <rPh sb="0" eb="2">
      <t>サイガイ</t>
    </rPh>
    <rPh sb="2" eb="4">
      <t>フッキュウ</t>
    </rPh>
    <rPh sb="4" eb="7">
      <t>ジギョウヒ</t>
    </rPh>
    <phoneticPr fontId="17"/>
  </si>
  <si>
    <t>土木費</t>
    <rPh sb="0" eb="3">
      <t>ドボクヒ</t>
    </rPh>
    <phoneticPr fontId="17"/>
  </si>
  <si>
    <t>災害復旧費</t>
    <rPh sb="0" eb="2">
      <t>サイガイ</t>
    </rPh>
    <rPh sb="2" eb="4">
      <t>フッキュウ</t>
    </rPh>
    <rPh sb="4" eb="5">
      <t>ヒ</t>
    </rPh>
    <phoneticPr fontId="17"/>
  </si>
  <si>
    <t>兵庫県市町振興課調べ</t>
    <rPh sb="0" eb="3">
      <t>ヒョウゴケン</t>
    </rPh>
    <rPh sb="3" eb="5">
      <t>シチョウ</t>
    </rPh>
    <rPh sb="5" eb="7">
      <t>シンコウ</t>
    </rPh>
    <rPh sb="7" eb="8">
      <t>カ</t>
    </rPh>
    <rPh sb="8" eb="9">
      <t>シラ</t>
    </rPh>
    <phoneticPr fontId="17"/>
  </si>
  <si>
    <t>移出入</t>
    <rPh sb="0" eb="2">
      <t>イシュツ</t>
    </rPh>
    <rPh sb="2" eb="3">
      <t>ニュウ</t>
    </rPh>
    <phoneticPr fontId="17"/>
  </si>
  <si>
    <t>四半期別兵庫県内GDP速報</t>
    <rPh sb="0" eb="3">
      <t>シハンキ</t>
    </rPh>
    <rPh sb="3" eb="4">
      <t>ベツ</t>
    </rPh>
    <rPh sb="4" eb="7">
      <t>ヒョウゴケン</t>
    </rPh>
    <rPh sb="7" eb="8">
      <t>ナイ</t>
    </rPh>
    <rPh sb="11" eb="13">
      <t>ソクホウ</t>
    </rPh>
    <phoneticPr fontId="17"/>
  </si>
  <si>
    <t>市町内総生産（支出側）</t>
    <rPh sb="0" eb="3">
      <t>シチョウナイ</t>
    </rPh>
    <rPh sb="3" eb="6">
      <t>ソウセイサン</t>
    </rPh>
    <rPh sb="7" eb="9">
      <t>シシュツ</t>
    </rPh>
    <rPh sb="9" eb="10">
      <t>ガワ</t>
    </rPh>
    <phoneticPr fontId="17"/>
  </si>
  <si>
    <t>その他（純移出入・統計上の不突合</t>
    <rPh sb="2" eb="3">
      <t>タ</t>
    </rPh>
    <rPh sb="4" eb="5">
      <t>ジュン</t>
    </rPh>
    <rPh sb="5" eb="7">
      <t>イシュツ</t>
    </rPh>
    <rPh sb="7" eb="8">
      <t>ニュウ</t>
    </rPh>
    <rPh sb="9" eb="11">
      <t>トウケイ</t>
    </rPh>
    <rPh sb="11" eb="12">
      <t>ウエ</t>
    </rPh>
    <rPh sb="13" eb="14">
      <t>フ</t>
    </rPh>
    <rPh sb="14" eb="15">
      <t>トツ</t>
    </rPh>
    <rPh sb="15" eb="16">
      <t>ゴウ</t>
    </rPh>
    <phoneticPr fontId="17"/>
  </si>
  <si>
    <t>残差（６－（１＋２＋３＋４））</t>
    <rPh sb="0" eb="2">
      <t>ザンサ</t>
    </rPh>
    <phoneticPr fontId="17"/>
  </si>
  <si>
    <t>県民経済計算速報値</t>
    <rPh sb="0" eb="2">
      <t>ケンミン</t>
    </rPh>
    <rPh sb="2" eb="4">
      <t>ケイザイ</t>
    </rPh>
    <rPh sb="4" eb="6">
      <t>ケイサン</t>
    </rPh>
    <rPh sb="6" eb="8">
      <t>ソクホウ</t>
    </rPh>
    <rPh sb="8" eb="9">
      <t>アタイ</t>
    </rPh>
    <phoneticPr fontId="17"/>
  </si>
  <si>
    <t>市町内総生産</t>
    <rPh sb="0" eb="3">
      <t>シチョウナイ</t>
    </rPh>
    <rPh sb="3" eb="4">
      <t>ソウ</t>
    </rPh>
    <rPh sb="4" eb="6">
      <t>セイサン</t>
    </rPh>
    <phoneticPr fontId="17"/>
  </si>
  <si>
    <t>純移出入＋統計上の不突合</t>
    <rPh sb="0" eb="1">
      <t>ジュン</t>
    </rPh>
    <rPh sb="1" eb="3">
      <t>イシュツ</t>
    </rPh>
    <rPh sb="3" eb="4">
      <t>ニュウ</t>
    </rPh>
    <rPh sb="5" eb="7">
      <t>トウケイ</t>
    </rPh>
    <rPh sb="7" eb="8">
      <t>ウエ</t>
    </rPh>
    <rPh sb="9" eb="10">
      <t>フ</t>
    </rPh>
    <rPh sb="10" eb="11">
      <t>トツ</t>
    </rPh>
    <rPh sb="11" eb="12">
      <t>ゴウ</t>
    </rPh>
    <phoneticPr fontId="2"/>
  </si>
  <si>
    <t>参</t>
    <rPh sb="0" eb="1">
      <t>サン</t>
    </rPh>
    <phoneticPr fontId="17"/>
  </si>
  <si>
    <t>純移輸出入</t>
    <rPh sb="0" eb="1">
      <t>ジュン</t>
    </rPh>
    <rPh sb="1" eb="2">
      <t>ウツリ</t>
    </rPh>
    <rPh sb="2" eb="5">
      <t>ユシュツニュウ</t>
    </rPh>
    <phoneticPr fontId="2"/>
  </si>
  <si>
    <t>移輸出</t>
    <rPh sb="0" eb="1">
      <t>イ</t>
    </rPh>
    <rPh sb="1" eb="3">
      <t>ユシュツ</t>
    </rPh>
    <phoneticPr fontId="2"/>
  </si>
  <si>
    <t>考</t>
    <rPh sb="0" eb="1">
      <t>カンガ</t>
    </rPh>
    <phoneticPr fontId="17"/>
  </si>
  <si>
    <t>移輸入</t>
    <rPh sb="0" eb="1">
      <t>イ</t>
    </rPh>
    <rPh sb="1" eb="3">
      <t>ユニュウ</t>
    </rPh>
    <phoneticPr fontId="2"/>
  </si>
  <si>
    <t>市町内需要合計市町比率で按分</t>
    <rPh sb="0" eb="3">
      <t>シチョウナイ</t>
    </rPh>
    <rPh sb="3" eb="5">
      <t>ジュヨウ</t>
    </rPh>
    <rPh sb="5" eb="7">
      <t>ゴウケイ</t>
    </rPh>
    <rPh sb="7" eb="9">
      <t>シチョウ</t>
    </rPh>
    <rPh sb="9" eb="11">
      <t>ヒリツ</t>
    </rPh>
    <rPh sb="12" eb="14">
      <t>アンブン</t>
    </rPh>
    <phoneticPr fontId="2"/>
  </si>
  <si>
    <t>FISIM移出入（純）</t>
    <rPh sb="5" eb="7">
      <t>イシュツ</t>
    </rPh>
    <rPh sb="7" eb="8">
      <t>ニュウ</t>
    </rPh>
    <rPh sb="9" eb="10">
      <t>ジュン</t>
    </rPh>
    <phoneticPr fontId="17"/>
  </si>
  <si>
    <t>市町総生産（支出側）市町比率で按分</t>
    <rPh sb="0" eb="2">
      <t>シチョウ</t>
    </rPh>
    <rPh sb="2" eb="5">
      <t>ソウセイサン</t>
    </rPh>
    <rPh sb="6" eb="8">
      <t>シシュツ</t>
    </rPh>
    <rPh sb="8" eb="9">
      <t>ガワ</t>
    </rPh>
    <rPh sb="10" eb="12">
      <t>シチョウ</t>
    </rPh>
    <rPh sb="12" eb="14">
      <t>ヒリツ</t>
    </rPh>
    <rPh sb="15" eb="17">
      <t>アンブン</t>
    </rPh>
    <phoneticPr fontId="2"/>
  </si>
  <si>
    <t>統計上の不突合</t>
    <rPh sb="0" eb="2">
      <t>トウケイ</t>
    </rPh>
    <rPh sb="2" eb="3">
      <t>ウエ</t>
    </rPh>
    <rPh sb="4" eb="5">
      <t>フ</t>
    </rPh>
    <rPh sb="5" eb="6">
      <t>トツ</t>
    </rPh>
    <rPh sb="6" eb="7">
      <t>ゴウ</t>
    </rPh>
    <phoneticPr fontId="2"/>
  </si>
  <si>
    <t>総生産（支出側）</t>
    <rPh sb="0" eb="3">
      <t>ソウセイサン</t>
    </rPh>
    <rPh sb="4" eb="6">
      <t>シシュツ</t>
    </rPh>
    <rPh sb="6" eb="7">
      <t>ガワ</t>
    </rPh>
    <phoneticPr fontId="2"/>
  </si>
  <si>
    <t>実質</t>
    <rPh sb="0" eb="2">
      <t>ジッシツ</t>
    </rPh>
    <phoneticPr fontId="17"/>
  </si>
  <si>
    <t>名目</t>
    <rPh sb="0" eb="2">
      <t>メイモク</t>
    </rPh>
    <phoneticPr fontId="17"/>
  </si>
  <si>
    <t xml:space="preserve"> </t>
    <phoneticPr fontId="1"/>
  </si>
  <si>
    <t>令和2年度</t>
    <rPh sb="0" eb="2">
      <t>レイワ</t>
    </rPh>
    <rPh sb="3" eb="5">
      <t>ネンド</t>
    </rPh>
    <phoneticPr fontId="21"/>
  </si>
  <si>
    <t>2020年度</t>
    <rPh sb="4" eb="6">
      <t>ネンド</t>
    </rPh>
    <phoneticPr fontId="21"/>
  </si>
  <si>
    <t>令和2年度</t>
    <rPh sb="0" eb="2">
      <t>レイワ</t>
    </rPh>
    <rPh sb="3" eb="5">
      <t>ネンド</t>
    </rPh>
    <phoneticPr fontId="17"/>
  </si>
  <si>
    <t xml:space="preserve"> </t>
    <phoneticPr fontId="17"/>
  </si>
  <si>
    <t xml:space="preserve"> </t>
  </si>
  <si>
    <t>令和元年度</t>
    <rPh sb="0" eb="2">
      <t>レイワ</t>
    </rPh>
    <rPh sb="2" eb="3">
      <t>ガン</t>
    </rPh>
    <rPh sb="3" eb="5">
      <t>ネンド</t>
    </rPh>
    <phoneticPr fontId="17"/>
  </si>
  <si>
    <t>丹波篠山市</t>
  </si>
  <si>
    <t>令和元年度</t>
    <rPh sb="0" eb="2">
      <t>レイワ</t>
    </rPh>
    <rPh sb="2" eb="3">
      <t>ガン</t>
    </rPh>
    <rPh sb="3" eb="5">
      <t>ネンド</t>
    </rPh>
    <phoneticPr fontId="21"/>
  </si>
  <si>
    <t>　</t>
    <phoneticPr fontId="17"/>
  </si>
  <si>
    <t>①</t>
    <phoneticPr fontId="2"/>
  </si>
  <si>
    <t>②</t>
    <phoneticPr fontId="2"/>
  </si>
  <si>
    <t>①－⑤</t>
    <phoneticPr fontId="2"/>
  </si>
  <si>
    <t>③</t>
    <phoneticPr fontId="2"/>
  </si>
  <si>
    <t>②＋④</t>
    <phoneticPr fontId="2"/>
  </si>
  <si>
    <t>④</t>
    <phoneticPr fontId="2"/>
  </si>
  <si>
    <t>⑤</t>
    <phoneticPr fontId="17"/>
  </si>
  <si>
    <t>⑥</t>
    <phoneticPr fontId="2"/>
  </si>
  <si>
    <t>⑦</t>
    <phoneticPr fontId="2"/>
  </si>
  <si>
    <t>＋統計上の不突合</t>
    <phoneticPr fontId="17"/>
  </si>
  <si>
    <t>R1/H30</t>
    <phoneticPr fontId="17"/>
  </si>
  <si>
    <t>R2/R1</t>
    <phoneticPr fontId="17"/>
  </si>
  <si>
    <t>平成30年有形固定資産投資総額</t>
    <rPh sb="0" eb="2">
      <t>ヘイセイ</t>
    </rPh>
    <rPh sb="4" eb="5">
      <t>ネン</t>
    </rPh>
    <rPh sb="5" eb="7">
      <t>ユウケイ</t>
    </rPh>
    <rPh sb="7" eb="9">
      <t>コテイ</t>
    </rPh>
    <rPh sb="9" eb="11">
      <t>シサン</t>
    </rPh>
    <rPh sb="11" eb="13">
      <t>トウシ</t>
    </rPh>
    <rPh sb="13" eb="15">
      <t>ソウガク</t>
    </rPh>
    <phoneticPr fontId="17"/>
  </si>
  <si>
    <t>2019年工業統計調査</t>
    <rPh sb="4" eb="5">
      <t>ネン</t>
    </rPh>
    <rPh sb="5" eb="7">
      <t>コウギョウ</t>
    </rPh>
    <rPh sb="7" eb="9">
      <t>トウケイ</t>
    </rPh>
    <rPh sb="9" eb="11">
      <t>チョウサ</t>
    </rPh>
    <phoneticPr fontId="17"/>
  </si>
  <si>
    <t>令和2年9月</t>
    <rPh sb="0" eb="2">
      <t>レイワ</t>
    </rPh>
    <rPh sb="3" eb="4">
      <t>ネン</t>
    </rPh>
    <rPh sb="5" eb="6">
      <t>ガツ</t>
    </rPh>
    <phoneticPr fontId="17"/>
  </si>
  <si>
    <t>表　GDP（全国・兵庫県）の推移</t>
    <rPh sb="0" eb="1">
      <t>ヒョウ</t>
    </rPh>
    <rPh sb="6" eb="8">
      <t>ゼンコク</t>
    </rPh>
    <rPh sb="9" eb="12">
      <t>ヒョウゴケン</t>
    </rPh>
    <rPh sb="14" eb="16">
      <t>スイイ</t>
    </rPh>
    <phoneticPr fontId="21"/>
  </si>
  <si>
    <t>令和3年度</t>
    <rPh sb="0" eb="2">
      <t>レイワ</t>
    </rPh>
    <rPh sb="3" eb="5">
      <t>ネンド</t>
    </rPh>
    <phoneticPr fontId="21"/>
  </si>
  <si>
    <t>2021年度</t>
    <rPh sb="4" eb="6">
      <t>ネンド</t>
    </rPh>
    <phoneticPr fontId="21"/>
  </si>
  <si>
    <t>令和3年度</t>
    <rPh sb="0" eb="2">
      <t>レイワ</t>
    </rPh>
    <rPh sb="3" eb="5">
      <t>ネンド</t>
    </rPh>
    <phoneticPr fontId="17"/>
  </si>
  <si>
    <t>R3/R2</t>
    <phoneticPr fontId="17"/>
  </si>
  <si>
    <t xml:space="preserve"> </t>
    <phoneticPr fontId="1"/>
  </si>
  <si>
    <t xml:space="preserve"> </t>
    <phoneticPr fontId="1"/>
  </si>
  <si>
    <t>令和4年度</t>
    <rPh sb="0" eb="2">
      <t>レイワ</t>
    </rPh>
    <rPh sb="3" eb="5">
      <t>ネンド</t>
    </rPh>
    <phoneticPr fontId="21"/>
  </si>
  <si>
    <t>2022年度</t>
    <rPh sb="4" eb="6">
      <t>ネンド</t>
    </rPh>
    <phoneticPr fontId="21"/>
  </si>
  <si>
    <t>H27基準</t>
    <rPh sb="3" eb="5">
      <t>キジュン</t>
    </rPh>
    <phoneticPr fontId="17"/>
  </si>
  <si>
    <t>令和4年度</t>
    <rPh sb="0" eb="2">
      <t>レイワ</t>
    </rPh>
    <rPh sb="3" eb="5">
      <t>ネンド</t>
    </rPh>
    <phoneticPr fontId="17"/>
  </si>
  <si>
    <t>R4/R3</t>
    <phoneticPr fontId="17"/>
  </si>
  <si>
    <t>表6</t>
    <rPh sb="0" eb="1">
      <t>ヒョウ</t>
    </rPh>
    <phoneticPr fontId="17"/>
  </si>
  <si>
    <t>令和2年国勢調査・県推計人口</t>
    <rPh sb="0" eb="2">
      <t>レイワ</t>
    </rPh>
    <rPh sb="3" eb="4">
      <t>ネン</t>
    </rPh>
    <rPh sb="4" eb="6">
      <t>コクセイ</t>
    </rPh>
    <rPh sb="6" eb="8">
      <t>チョウサ</t>
    </rPh>
    <rPh sb="9" eb="10">
      <t>ケン</t>
    </rPh>
    <rPh sb="10" eb="12">
      <t>スイケイ</t>
    </rPh>
    <rPh sb="12" eb="14">
      <t>ジンコウ</t>
    </rPh>
    <phoneticPr fontId="17"/>
  </si>
  <si>
    <t xml:space="preserve">                                      (  TEL 県統計課 078-362-4123 県立大学 078-794-5184内線4213)</t>
    <rPh sb="45" eb="46">
      <t>ケン</t>
    </rPh>
    <rPh sb="46" eb="48">
      <t>トウケイ</t>
    </rPh>
    <rPh sb="48" eb="49">
      <t>カ</t>
    </rPh>
    <rPh sb="63" eb="65">
      <t>ケンリツ</t>
    </rPh>
    <rPh sb="65" eb="67">
      <t>ダイガク</t>
    </rPh>
    <rPh sb="80" eb="81">
      <t>ナイ</t>
    </rPh>
    <rPh sb="81" eb="82">
      <t>セン</t>
    </rPh>
    <phoneticPr fontId="1"/>
  </si>
  <si>
    <t>市町民経済計算（確報）</t>
    <rPh sb="0" eb="2">
      <t>シチョウ</t>
    </rPh>
    <rPh sb="2" eb="3">
      <t>ミン</t>
    </rPh>
    <rPh sb="3" eb="5">
      <t>ケイザイ</t>
    </rPh>
    <rPh sb="5" eb="7">
      <t>ケイサン</t>
    </rPh>
    <rPh sb="8" eb="10">
      <t>カクホウ</t>
    </rPh>
    <phoneticPr fontId="17"/>
  </si>
  <si>
    <t>2015年基準</t>
    <rPh sb="4" eb="5">
      <t>ネン</t>
    </rPh>
    <rPh sb="5" eb="7">
      <t>キジュン</t>
    </rPh>
    <phoneticPr fontId="17"/>
  </si>
  <si>
    <t>2015連鎖</t>
    <rPh sb="4" eb="6">
      <t>レンサ</t>
    </rPh>
    <phoneticPr fontId="21"/>
  </si>
  <si>
    <t>2015</t>
    <phoneticPr fontId="17"/>
  </si>
  <si>
    <t>全国</t>
    <rPh sb="0" eb="2">
      <t>ゼンコク</t>
    </rPh>
    <phoneticPr fontId="17"/>
  </si>
  <si>
    <t>兵庫県</t>
    <rPh sb="0" eb="3">
      <t>ヒョウゴケン</t>
    </rPh>
    <phoneticPr fontId="17"/>
  </si>
  <si>
    <t>表1 令和2年度市町内総生産（支出側名目：平成27年基準）試算値</t>
    <rPh sb="0" eb="1">
      <t>ヒョウ</t>
    </rPh>
    <rPh sb="3" eb="5">
      <t>レイワ</t>
    </rPh>
    <rPh sb="6" eb="8">
      <t>ネンド</t>
    </rPh>
    <rPh sb="8" eb="11">
      <t>シチョウナイ</t>
    </rPh>
    <rPh sb="11" eb="14">
      <t>ソウセイサン</t>
    </rPh>
    <rPh sb="15" eb="17">
      <t>シシュツ</t>
    </rPh>
    <rPh sb="17" eb="18">
      <t>ガワ</t>
    </rPh>
    <rPh sb="18" eb="20">
      <t>メイモク</t>
    </rPh>
    <rPh sb="21" eb="23">
      <t>ヘイセイ</t>
    </rPh>
    <rPh sb="25" eb="26">
      <t>ネン</t>
    </rPh>
    <rPh sb="26" eb="28">
      <t>キジュン</t>
    </rPh>
    <rPh sb="29" eb="32">
      <t>シサンチ</t>
    </rPh>
    <phoneticPr fontId="17"/>
  </si>
  <si>
    <t>表5　市町内総生産（実質：平成27年連鎖価格）</t>
    <rPh sb="0" eb="1">
      <t>ヒョウ</t>
    </rPh>
    <rPh sb="3" eb="6">
      <t>シチョウナイ</t>
    </rPh>
    <rPh sb="6" eb="7">
      <t>ソウ</t>
    </rPh>
    <rPh sb="7" eb="9">
      <t>セイサン</t>
    </rPh>
    <rPh sb="10" eb="12">
      <t>ジッシツ</t>
    </rPh>
    <rPh sb="13" eb="15">
      <t>ヘイセイ</t>
    </rPh>
    <rPh sb="17" eb="18">
      <t>ネン</t>
    </rPh>
    <rPh sb="18" eb="20">
      <t>レンサ</t>
    </rPh>
    <rPh sb="20" eb="22">
      <t>カカク</t>
    </rPh>
    <phoneticPr fontId="17"/>
  </si>
  <si>
    <t>市町内総生産（支出側名目：平成27年基準）</t>
    <rPh sb="0" eb="3">
      <t>シチョウナイ</t>
    </rPh>
    <rPh sb="3" eb="4">
      <t>ソウ</t>
    </rPh>
    <rPh sb="4" eb="6">
      <t>セイサン</t>
    </rPh>
    <rPh sb="7" eb="9">
      <t>シシュツ</t>
    </rPh>
    <rPh sb="9" eb="10">
      <t>ガワ</t>
    </rPh>
    <rPh sb="10" eb="11">
      <t>メイ</t>
    </rPh>
    <rPh sb="11" eb="12">
      <t>メ</t>
    </rPh>
    <rPh sb="13" eb="15">
      <t>ヘイセイ</t>
    </rPh>
    <rPh sb="17" eb="18">
      <t>ネン</t>
    </rPh>
    <rPh sb="18" eb="20">
      <t>キジュン</t>
    </rPh>
    <phoneticPr fontId="17"/>
  </si>
  <si>
    <t>市町内総生産（支出側：名目、平成27年基準）</t>
    <rPh sb="0" eb="3">
      <t>シチョウナイ</t>
    </rPh>
    <rPh sb="3" eb="4">
      <t>ソウ</t>
    </rPh>
    <rPh sb="4" eb="6">
      <t>セイサン</t>
    </rPh>
    <rPh sb="7" eb="9">
      <t>シシュツ</t>
    </rPh>
    <rPh sb="9" eb="10">
      <t>ガワ</t>
    </rPh>
    <rPh sb="11" eb="12">
      <t>メイ</t>
    </rPh>
    <rPh sb="12" eb="13">
      <t>メ</t>
    </rPh>
    <rPh sb="14" eb="16">
      <t>ヘイセイ</t>
    </rPh>
    <rPh sb="18" eb="19">
      <t>ネン</t>
    </rPh>
    <rPh sb="19" eb="21">
      <t>キジュン</t>
    </rPh>
    <phoneticPr fontId="17"/>
  </si>
  <si>
    <t>増減率（％）</t>
    <rPh sb="0" eb="3">
      <t>ゾウゲンリツ</t>
    </rPh>
    <phoneticPr fontId="17"/>
  </si>
  <si>
    <t>1</t>
    <phoneticPr fontId="17"/>
  </si>
  <si>
    <t>西脇市</t>
    <rPh sb="0" eb="3">
      <t>ニシワキシ</t>
    </rPh>
    <phoneticPr fontId="28"/>
  </si>
  <si>
    <t>三木市</t>
    <rPh sb="0" eb="3">
      <t>ミキシ</t>
    </rPh>
    <phoneticPr fontId="28"/>
  </si>
  <si>
    <t>加東市</t>
    <rPh sb="0" eb="2">
      <t>カトウ</t>
    </rPh>
    <rPh sb="2" eb="3">
      <t>シ</t>
    </rPh>
    <phoneticPr fontId="28"/>
  </si>
  <si>
    <t>多可町</t>
    <rPh sb="0" eb="1">
      <t>タ</t>
    </rPh>
    <rPh sb="1" eb="2">
      <t>カ</t>
    </rPh>
    <rPh sb="2" eb="3">
      <t>チョウ</t>
    </rPh>
    <phoneticPr fontId="28"/>
  </si>
  <si>
    <t>姫路市</t>
    <rPh sb="0" eb="3">
      <t>ヒメジシ</t>
    </rPh>
    <phoneticPr fontId="28"/>
  </si>
  <si>
    <t>神河町</t>
    <rPh sb="0" eb="1">
      <t>カミ</t>
    </rPh>
    <rPh sb="1" eb="2">
      <t>カワ</t>
    </rPh>
    <rPh sb="2" eb="3">
      <t>チョウ</t>
    </rPh>
    <phoneticPr fontId="28"/>
  </si>
  <si>
    <t>宍粟市</t>
    <rPh sb="0" eb="2">
      <t>シソウ</t>
    </rPh>
    <rPh sb="2" eb="3">
      <t>シ</t>
    </rPh>
    <phoneticPr fontId="2"/>
  </si>
  <si>
    <t>たつの市</t>
    <rPh sb="3" eb="4">
      <t>シ</t>
    </rPh>
    <phoneticPr fontId="28"/>
  </si>
  <si>
    <t>佐用町</t>
    <rPh sb="0" eb="3">
      <t>サヨウチョウ</t>
    </rPh>
    <phoneticPr fontId="28"/>
  </si>
  <si>
    <t>豊岡市</t>
    <rPh sb="0" eb="3">
      <t>トヨオカシ</t>
    </rPh>
    <phoneticPr fontId="2"/>
  </si>
  <si>
    <t>養父市</t>
    <rPh sb="0" eb="2">
      <t>ヤブ</t>
    </rPh>
    <rPh sb="2" eb="3">
      <t>シ</t>
    </rPh>
    <phoneticPr fontId="28"/>
  </si>
  <si>
    <t>朝来市</t>
    <rPh sb="0" eb="2">
      <t>アサゴ</t>
    </rPh>
    <rPh sb="2" eb="3">
      <t>シ</t>
    </rPh>
    <phoneticPr fontId="2"/>
  </si>
  <si>
    <t>香美町</t>
    <rPh sb="0" eb="2">
      <t>カミ</t>
    </rPh>
    <rPh sb="2" eb="3">
      <t>チョウ</t>
    </rPh>
    <phoneticPr fontId="2"/>
  </si>
  <si>
    <t>新温泉町</t>
    <rPh sb="0" eb="1">
      <t>シン</t>
    </rPh>
    <rPh sb="1" eb="4">
      <t>オンセンチョウ</t>
    </rPh>
    <phoneticPr fontId="28"/>
  </si>
  <si>
    <t>丹波市</t>
    <rPh sb="0" eb="2">
      <t>タンバ</t>
    </rPh>
    <rPh sb="2" eb="3">
      <t>シ</t>
    </rPh>
    <phoneticPr fontId="2"/>
  </si>
  <si>
    <t>洲本市</t>
    <rPh sb="0" eb="3">
      <t>スモトシ</t>
    </rPh>
    <phoneticPr fontId="28"/>
  </si>
  <si>
    <t>南あわじ市</t>
    <rPh sb="0" eb="1">
      <t>ミナミ</t>
    </rPh>
    <rPh sb="4" eb="5">
      <t>シ</t>
    </rPh>
    <phoneticPr fontId="2"/>
  </si>
  <si>
    <t>淡路市</t>
    <rPh sb="0" eb="2">
      <t>アワジ</t>
    </rPh>
    <rPh sb="2" eb="3">
      <t>シ</t>
    </rPh>
    <phoneticPr fontId="2"/>
  </si>
  <si>
    <t>（出所）兵庫県統計課「市町民経済計算試算値」</t>
    <rPh sb="1" eb="3">
      <t>シュッショ</t>
    </rPh>
    <rPh sb="4" eb="7">
      <t>ヒョウゴケン</t>
    </rPh>
    <rPh sb="7" eb="9">
      <t>トウケイ</t>
    </rPh>
    <rPh sb="9" eb="10">
      <t>カ</t>
    </rPh>
    <rPh sb="11" eb="13">
      <t>シチョウ</t>
    </rPh>
    <rPh sb="13" eb="14">
      <t>ミン</t>
    </rPh>
    <rPh sb="14" eb="16">
      <t>ケイザイ</t>
    </rPh>
    <rPh sb="16" eb="18">
      <t>ケイサン</t>
    </rPh>
    <rPh sb="18" eb="20">
      <t>シサン</t>
    </rPh>
    <rPh sb="20" eb="21">
      <t>アタイ</t>
    </rPh>
    <phoneticPr fontId="17"/>
  </si>
  <si>
    <t>被災12市</t>
    <rPh sb="0" eb="2">
      <t>ヒサイ</t>
    </rPh>
    <rPh sb="4" eb="5">
      <t>シ</t>
    </rPh>
    <phoneticPr fontId="17"/>
  </si>
  <si>
    <t>丹波篠山市：篠山市より市名変更（令和元年５月～）</t>
    <rPh sb="0" eb="2">
      <t>タンバ</t>
    </rPh>
    <rPh sb="2" eb="5">
      <t>ササヤマシ</t>
    </rPh>
    <rPh sb="6" eb="9">
      <t>ササヤマシ</t>
    </rPh>
    <rPh sb="11" eb="13">
      <t>シメイ</t>
    </rPh>
    <rPh sb="13" eb="15">
      <t>ヘンコウ</t>
    </rPh>
    <rPh sb="16" eb="18">
      <t>レイワ</t>
    </rPh>
    <rPh sb="18" eb="20">
      <t>ガンネン</t>
    </rPh>
    <rPh sb="20" eb="22">
      <t>ゴガツ</t>
    </rPh>
    <phoneticPr fontId="17"/>
  </si>
  <si>
    <t>1</t>
  </si>
  <si>
    <t xml:space="preserve"> </t>
    <phoneticPr fontId="1"/>
  </si>
  <si>
    <t>令和5年度</t>
    <rPh sb="0" eb="2">
      <t>レイワ</t>
    </rPh>
    <rPh sb="3" eb="5">
      <t>ネンド</t>
    </rPh>
    <phoneticPr fontId="21"/>
  </si>
  <si>
    <t>2023年度</t>
    <rPh sb="4" eb="6">
      <t>ネンド</t>
    </rPh>
    <phoneticPr fontId="21"/>
  </si>
  <si>
    <t>表　令和5年度市町内総生産（支出側名目：平成27年基準）試算値</t>
    <rPh sb="0" eb="1">
      <t>ヒョウ</t>
    </rPh>
    <rPh sb="2" eb="4">
      <t>レイワ</t>
    </rPh>
    <rPh sb="5" eb="7">
      <t>ネンド</t>
    </rPh>
    <rPh sb="7" eb="10">
      <t>シチョウナイ</t>
    </rPh>
    <rPh sb="10" eb="13">
      <t>ソウセイサン</t>
    </rPh>
    <rPh sb="14" eb="16">
      <t>シシュツ</t>
    </rPh>
    <rPh sb="16" eb="17">
      <t>ガワ</t>
    </rPh>
    <rPh sb="17" eb="19">
      <t>メイモク</t>
    </rPh>
    <rPh sb="20" eb="22">
      <t>ヘイセイ</t>
    </rPh>
    <rPh sb="24" eb="25">
      <t>ネン</t>
    </rPh>
    <rPh sb="25" eb="27">
      <t>キジュン</t>
    </rPh>
    <rPh sb="28" eb="31">
      <t>シサンチ</t>
    </rPh>
    <phoneticPr fontId="17"/>
  </si>
  <si>
    <t>表 　R5/R4市町内総生産（支出側名目：平成23年基準）試算値</t>
    <rPh sb="0" eb="1">
      <t>ヒョウ</t>
    </rPh>
    <rPh sb="8" eb="11">
      <t>シチョウナイ</t>
    </rPh>
    <rPh sb="11" eb="14">
      <t>ソウセイサン</t>
    </rPh>
    <rPh sb="15" eb="17">
      <t>シシュツ</t>
    </rPh>
    <rPh sb="17" eb="18">
      <t>ガワ</t>
    </rPh>
    <rPh sb="18" eb="20">
      <t>メイモク</t>
    </rPh>
    <rPh sb="21" eb="23">
      <t>ヘイセイ</t>
    </rPh>
    <rPh sb="25" eb="26">
      <t>ネン</t>
    </rPh>
    <rPh sb="26" eb="28">
      <t>キジュン</t>
    </rPh>
    <rPh sb="29" eb="32">
      <t>シサンチ</t>
    </rPh>
    <phoneticPr fontId="17"/>
  </si>
  <si>
    <t>令和5年度</t>
    <rPh sb="0" eb="2">
      <t>レイワ</t>
    </rPh>
    <rPh sb="3" eb="5">
      <t>ネンド</t>
    </rPh>
    <phoneticPr fontId="17"/>
  </si>
  <si>
    <t>R5/R4</t>
    <phoneticPr fontId="17"/>
  </si>
  <si>
    <t>市町内総生産（実質：平成27年連鎖価格）</t>
    <rPh sb="0" eb="3">
      <t>シチョウナイ</t>
    </rPh>
    <rPh sb="3" eb="4">
      <t>ソウ</t>
    </rPh>
    <rPh sb="4" eb="6">
      <t>セイサン</t>
    </rPh>
    <rPh sb="7" eb="9">
      <t>ジッシツ</t>
    </rPh>
    <rPh sb="10" eb="12">
      <t>ヘイセイ</t>
    </rPh>
    <rPh sb="14" eb="15">
      <t>ネン</t>
    </rPh>
    <rPh sb="15" eb="17">
      <t>レンサ</t>
    </rPh>
    <rPh sb="17" eb="19">
      <t>カカク</t>
    </rPh>
    <phoneticPr fontId="17"/>
  </si>
  <si>
    <t xml:space="preserve"> </t>
    <phoneticPr fontId="1"/>
  </si>
  <si>
    <t>令和2年度確報</t>
    <rPh sb="0" eb="2">
      <t>レイワ</t>
    </rPh>
    <rPh sb="3" eb="5">
      <t>ネンド</t>
    </rPh>
    <rPh sb="5" eb="7">
      <t>カクホウ</t>
    </rPh>
    <phoneticPr fontId="17"/>
  </si>
  <si>
    <t>令和6年度</t>
    <rPh sb="0" eb="2">
      <t>レイワ</t>
    </rPh>
    <rPh sb="3" eb="5">
      <t>ネンド</t>
    </rPh>
    <phoneticPr fontId="21"/>
  </si>
  <si>
    <t>2024年度</t>
    <rPh sb="4" eb="6">
      <t>ネンド</t>
    </rPh>
    <phoneticPr fontId="21"/>
  </si>
  <si>
    <t>令和6年度</t>
    <rPh sb="0" eb="2">
      <t>レイワ</t>
    </rPh>
    <rPh sb="3" eb="5">
      <t>ネンド</t>
    </rPh>
    <phoneticPr fontId="17"/>
  </si>
  <si>
    <t>R6/R5</t>
    <phoneticPr fontId="17"/>
  </si>
  <si>
    <t>令和元年全国家計構造調査</t>
    <rPh sb="0" eb="2">
      <t>レイワ</t>
    </rPh>
    <rPh sb="2" eb="3">
      <t>ガン</t>
    </rPh>
    <rPh sb="3" eb="4">
      <t>ネン</t>
    </rPh>
    <rPh sb="4" eb="6">
      <t>ゼンコク</t>
    </rPh>
    <rPh sb="6" eb="8">
      <t>カケイ</t>
    </rPh>
    <rPh sb="8" eb="10">
      <t>コウゾウ</t>
    </rPh>
    <rPh sb="10" eb="12">
      <t>チョウサ</t>
    </rPh>
    <phoneticPr fontId="17"/>
  </si>
  <si>
    <t>令和7年度</t>
    <rPh sb="0" eb="2">
      <t>レイワ</t>
    </rPh>
    <rPh sb="3" eb="5">
      <t>ネンド</t>
    </rPh>
    <phoneticPr fontId="21"/>
  </si>
  <si>
    <t>2025年度</t>
    <rPh sb="4" eb="6">
      <t>ネンド</t>
    </rPh>
    <phoneticPr fontId="21"/>
  </si>
  <si>
    <t>表7 　市町内総生産（実質：平成27年連鎖価格）</t>
    <rPh sb="0" eb="1">
      <t>ヒョウ</t>
    </rPh>
    <rPh sb="4" eb="7">
      <t>シチョウナイ</t>
    </rPh>
    <rPh sb="7" eb="8">
      <t>ソウ</t>
    </rPh>
    <rPh sb="8" eb="10">
      <t>セイサン</t>
    </rPh>
    <rPh sb="11" eb="13">
      <t>ジッシツ</t>
    </rPh>
    <rPh sb="14" eb="16">
      <t>ヘイセイ</t>
    </rPh>
    <rPh sb="18" eb="19">
      <t>ネン</t>
    </rPh>
    <rPh sb="19" eb="21">
      <t>レンサ</t>
    </rPh>
    <rPh sb="21" eb="23">
      <t>カカク</t>
    </rPh>
    <phoneticPr fontId="17"/>
  </si>
  <si>
    <t>表8</t>
    <rPh sb="0" eb="1">
      <t>ヒョウ</t>
    </rPh>
    <phoneticPr fontId="17"/>
  </si>
  <si>
    <t>兵庫県立大学 社会価値創造機構　特任教授</t>
    <rPh sb="0" eb="2">
      <t>ヒョウゴ</t>
    </rPh>
    <rPh sb="2" eb="4">
      <t>ケンリツ</t>
    </rPh>
    <rPh sb="4" eb="6">
      <t>ダイガク</t>
    </rPh>
    <rPh sb="7" eb="9">
      <t>シャカイ</t>
    </rPh>
    <rPh sb="9" eb="11">
      <t>カチ</t>
    </rPh>
    <rPh sb="11" eb="13">
      <t>ソウゾウ</t>
    </rPh>
    <rPh sb="13" eb="15">
      <t>キコウ</t>
    </rPh>
    <rPh sb="16" eb="18">
      <t>トクニン</t>
    </rPh>
    <rPh sb="18" eb="20">
      <t>キョウジュ</t>
    </rPh>
    <phoneticPr fontId="1"/>
  </si>
  <si>
    <t>兵庫県企画部統計課 統計分析官　芦谷　恒憲</t>
    <rPh sb="10" eb="12">
      <t>トウケイ</t>
    </rPh>
    <rPh sb="12" eb="15">
      <t>ブンセキカン</t>
    </rPh>
    <phoneticPr fontId="1"/>
  </si>
  <si>
    <t>2024年6月推計</t>
    <rPh sb="4" eb="5">
      <t>ネン</t>
    </rPh>
    <rPh sb="6" eb="7">
      <t>ガツ</t>
    </rPh>
    <rPh sb="7" eb="9">
      <t>スイケイ</t>
    </rPh>
    <phoneticPr fontId="2"/>
  </si>
  <si>
    <t>2024年9月推計</t>
    <rPh sb="4" eb="5">
      <t>ネン</t>
    </rPh>
    <rPh sb="6" eb="7">
      <t>ガツ</t>
    </rPh>
    <rPh sb="7" eb="9">
      <t>スイケイ</t>
    </rPh>
    <phoneticPr fontId="2"/>
  </si>
  <si>
    <t>2024年12月推計</t>
    <rPh sb="4" eb="5">
      <t>ネン</t>
    </rPh>
    <rPh sb="7" eb="8">
      <t>ガツ</t>
    </rPh>
    <rPh sb="8" eb="10">
      <t>スイケイ</t>
    </rPh>
    <phoneticPr fontId="2"/>
  </si>
  <si>
    <t>2025年3月推計</t>
    <rPh sb="4" eb="5">
      <t>ネン</t>
    </rPh>
    <rPh sb="6" eb="7">
      <t>ガツ</t>
    </rPh>
    <rPh sb="7" eb="9">
      <t>スイケイ</t>
    </rPh>
    <phoneticPr fontId="2"/>
  </si>
  <si>
    <t>令和6年3月</t>
    <rPh sb="0" eb="2">
      <t>レイワ</t>
    </rPh>
    <rPh sb="3" eb="4">
      <t>ネン</t>
    </rPh>
    <rPh sb="5" eb="6">
      <t>ガツ</t>
    </rPh>
    <phoneticPr fontId="17"/>
  </si>
  <si>
    <t>令和3年度（平成27年基準）</t>
    <rPh sb="0" eb="2">
      <t>レイワ</t>
    </rPh>
    <rPh sb="3" eb="5">
      <t>ネンド</t>
    </rPh>
    <rPh sb="6" eb="8">
      <t>ヘイセイ</t>
    </rPh>
    <rPh sb="10" eb="11">
      <t>ネン</t>
    </rPh>
    <rPh sb="11" eb="13">
      <t>キジュン</t>
    </rPh>
    <phoneticPr fontId="17"/>
  </si>
  <si>
    <r>
      <t>　　　　　</t>
    </r>
    <r>
      <rPr>
        <sz val="16"/>
        <rFont val="ＭＳ Ｐゴシック"/>
        <family val="3"/>
        <charset val="128"/>
      </rPr>
      <t>2023年度の動向と2024年度/2025年度の見込</t>
    </r>
    <rPh sb="19" eb="21">
      <t>ネンド</t>
    </rPh>
    <rPh sb="26" eb="28">
      <t>ネンド</t>
    </rPh>
    <rPh sb="29" eb="31">
      <t>ミコ</t>
    </rPh>
    <phoneticPr fontId="2"/>
  </si>
  <si>
    <t>令和4年度市町別決算</t>
    <rPh sb="0" eb="2">
      <t>レイワ</t>
    </rPh>
    <rPh sb="3" eb="5">
      <t>ネンド</t>
    </rPh>
    <rPh sb="5" eb="7">
      <t>シチョウ</t>
    </rPh>
    <rPh sb="7" eb="8">
      <t>ベツ</t>
    </rPh>
    <rPh sb="8" eb="10">
      <t>ケッサン</t>
    </rPh>
    <phoneticPr fontId="17"/>
  </si>
  <si>
    <t>令和5年新設住宅着工戸数</t>
    <rPh sb="0" eb="2">
      <t>レイワ</t>
    </rPh>
    <rPh sb="3" eb="4">
      <t>ネン</t>
    </rPh>
    <rPh sb="4" eb="6">
      <t>シンセツ</t>
    </rPh>
    <rPh sb="6" eb="8">
      <t>ジュウタク</t>
    </rPh>
    <rPh sb="8" eb="10">
      <t>チャッコウ</t>
    </rPh>
    <rPh sb="10" eb="12">
      <t>コスウ</t>
    </rPh>
    <phoneticPr fontId="17"/>
  </si>
  <si>
    <t>令和6年6月</t>
    <rPh sb="0" eb="2">
      <t>レイワ</t>
    </rPh>
    <rPh sb="3" eb="4">
      <t>ネン</t>
    </rPh>
    <rPh sb="5" eb="6">
      <t>ガツ</t>
    </rPh>
    <phoneticPr fontId="17"/>
  </si>
  <si>
    <t>令和7年度</t>
    <rPh sb="0" eb="2">
      <t>レイワ</t>
    </rPh>
    <rPh sb="3" eb="5">
      <t>ネンド</t>
    </rPh>
    <phoneticPr fontId="17"/>
  </si>
  <si>
    <t>R7/R6</t>
    <phoneticPr fontId="17"/>
  </si>
  <si>
    <t>表　令和4年度市町内総生産（支出側名目：平成27年基準）試算値</t>
    <rPh sb="0" eb="1">
      <t>ヒョウ</t>
    </rPh>
    <rPh sb="2" eb="4">
      <t>レイワ</t>
    </rPh>
    <rPh sb="5" eb="7">
      <t>ネンド</t>
    </rPh>
    <rPh sb="7" eb="10">
      <t>シチョウナイ</t>
    </rPh>
    <rPh sb="10" eb="13">
      <t>ソウセイサン</t>
    </rPh>
    <rPh sb="14" eb="16">
      <t>シシュツ</t>
    </rPh>
    <rPh sb="16" eb="17">
      <t>ガワ</t>
    </rPh>
    <rPh sb="17" eb="19">
      <t>メイモク</t>
    </rPh>
    <rPh sb="20" eb="22">
      <t>ヘイセイ</t>
    </rPh>
    <rPh sb="24" eb="25">
      <t>ネン</t>
    </rPh>
    <rPh sb="25" eb="27">
      <t>キジュン</t>
    </rPh>
    <rPh sb="28" eb="31">
      <t>シサンチ</t>
    </rPh>
    <phoneticPr fontId="17"/>
  </si>
  <si>
    <t>表　令和6年度市町内総生産（支出側名目：平成27年基準）試算値</t>
    <rPh sb="0" eb="1">
      <t>ヒョウ</t>
    </rPh>
    <rPh sb="2" eb="4">
      <t>レイワ</t>
    </rPh>
    <rPh sb="5" eb="7">
      <t>ネンド</t>
    </rPh>
    <rPh sb="7" eb="10">
      <t>シチョウナイ</t>
    </rPh>
    <rPh sb="10" eb="13">
      <t>ソウセイサン</t>
    </rPh>
    <rPh sb="14" eb="16">
      <t>シシュツ</t>
    </rPh>
    <rPh sb="16" eb="17">
      <t>ガワ</t>
    </rPh>
    <rPh sb="17" eb="19">
      <t>メイモク</t>
    </rPh>
    <rPh sb="20" eb="22">
      <t>ヘイセイ</t>
    </rPh>
    <rPh sb="24" eb="25">
      <t>ネン</t>
    </rPh>
    <rPh sb="25" eb="27">
      <t>キジュン</t>
    </rPh>
    <rPh sb="28" eb="31">
      <t>シサンチ</t>
    </rPh>
    <phoneticPr fontId="17"/>
  </si>
  <si>
    <t>表 　R6/R5市町内総生産（支出側名目：平成27年基準）試算値</t>
    <rPh sb="0" eb="1">
      <t>ヒョウ</t>
    </rPh>
    <rPh sb="8" eb="11">
      <t>シチョウナイ</t>
    </rPh>
    <rPh sb="11" eb="14">
      <t>ソウセイサン</t>
    </rPh>
    <rPh sb="15" eb="17">
      <t>シシュツ</t>
    </rPh>
    <rPh sb="17" eb="18">
      <t>ガワ</t>
    </rPh>
    <rPh sb="18" eb="20">
      <t>メイモク</t>
    </rPh>
    <rPh sb="21" eb="23">
      <t>ヘイセイ</t>
    </rPh>
    <rPh sb="25" eb="26">
      <t>ネン</t>
    </rPh>
    <rPh sb="26" eb="28">
      <t>キジュン</t>
    </rPh>
    <rPh sb="29" eb="32">
      <t>シサンチ</t>
    </rPh>
    <phoneticPr fontId="17"/>
  </si>
  <si>
    <t>表　令和7年度市町内総生産（支出側名目：平成27年基準）試算値</t>
    <rPh sb="0" eb="1">
      <t>ヒョウ</t>
    </rPh>
    <rPh sb="2" eb="4">
      <t>レイワ</t>
    </rPh>
    <rPh sb="5" eb="7">
      <t>ネンド</t>
    </rPh>
    <rPh sb="7" eb="10">
      <t>シチョウナイ</t>
    </rPh>
    <rPh sb="10" eb="13">
      <t>ソウセイサン</t>
    </rPh>
    <rPh sb="14" eb="16">
      <t>シシュツ</t>
    </rPh>
    <rPh sb="16" eb="17">
      <t>ガワ</t>
    </rPh>
    <rPh sb="17" eb="19">
      <t>メイモク</t>
    </rPh>
    <rPh sb="20" eb="22">
      <t>ヘイセイ</t>
    </rPh>
    <rPh sb="24" eb="25">
      <t>ネン</t>
    </rPh>
    <rPh sb="25" eb="27">
      <t>キジュン</t>
    </rPh>
    <rPh sb="28" eb="31">
      <t>シサンチ</t>
    </rPh>
    <phoneticPr fontId="17"/>
  </si>
  <si>
    <t>表 　R7/R6市町内総生産（支出側名目：平成27年基準）試算値</t>
    <rPh sb="0" eb="1">
      <t>ヒョウ</t>
    </rPh>
    <rPh sb="8" eb="11">
      <t>シチョウナイ</t>
    </rPh>
    <rPh sb="11" eb="14">
      <t>ソウセイサン</t>
    </rPh>
    <rPh sb="15" eb="17">
      <t>シシュツ</t>
    </rPh>
    <rPh sb="17" eb="18">
      <t>ガワ</t>
    </rPh>
    <rPh sb="18" eb="20">
      <t>メイモク</t>
    </rPh>
    <rPh sb="21" eb="23">
      <t>ヘイセイ</t>
    </rPh>
    <rPh sb="25" eb="26">
      <t>ネン</t>
    </rPh>
    <rPh sb="26" eb="28">
      <t>キジュン</t>
    </rPh>
    <rPh sb="29" eb="32">
      <t>シサンチ</t>
    </rPh>
    <phoneticPr fontId="17"/>
  </si>
  <si>
    <t>2025年度（令和7年度）の兵庫県経済は、大阪・関西万博の開催に伴い、来場者</t>
    <rPh sb="29" eb="31">
      <t>カイサイ</t>
    </rPh>
    <rPh sb="32" eb="33">
      <t>トモナ</t>
    </rPh>
    <phoneticPr fontId="1"/>
  </si>
  <si>
    <t>が兵庫にも訪れることによる飲食や宿泊、移動、買い物といった消費支出が増加</t>
    <rPh sb="1" eb="3">
      <t>ヒョウゴ</t>
    </rPh>
    <rPh sb="5" eb="6">
      <t>オトズ</t>
    </rPh>
    <rPh sb="13" eb="15">
      <t>インショク</t>
    </rPh>
    <rPh sb="16" eb="18">
      <t>シュクハク</t>
    </rPh>
    <rPh sb="19" eb="21">
      <t>イドウ</t>
    </rPh>
    <rPh sb="22" eb="23">
      <t>カ</t>
    </rPh>
    <rPh sb="24" eb="25">
      <t>モノ</t>
    </rPh>
    <rPh sb="34" eb="36">
      <t>ゾウカ</t>
    </rPh>
    <phoneticPr fontId="1"/>
  </si>
  <si>
    <t>しよう。また、企業部門では、継続的な設備投資が生産性の向上につながるなど、</t>
    <rPh sb="25" eb="26">
      <t>セイ</t>
    </rPh>
    <rPh sb="27" eb="29">
      <t>コウジョウ</t>
    </rPh>
    <phoneticPr fontId="1"/>
  </si>
  <si>
    <r>
      <t>―</t>
    </r>
    <r>
      <rPr>
        <sz val="22"/>
        <color theme="1"/>
        <rFont val="Century"/>
        <family val="1"/>
      </rPr>
      <t xml:space="preserve"> 2024</t>
    </r>
    <r>
      <rPr>
        <sz val="22"/>
        <color theme="1"/>
        <rFont val="ＭＳ 明朝"/>
        <family val="1"/>
        <charset val="128"/>
      </rPr>
      <t>年12月推計</t>
    </r>
    <r>
      <rPr>
        <sz val="22"/>
        <color theme="1"/>
        <rFont val="Century"/>
        <family val="1"/>
      </rPr>
      <t xml:space="preserve"> </t>
    </r>
    <r>
      <rPr>
        <sz val="22"/>
        <color theme="1"/>
        <rFont val="ＭＳ 明朝"/>
        <family val="1"/>
        <charset val="128"/>
      </rPr>
      <t>―</t>
    </r>
    <rPh sb="10" eb="12">
      <t>スイケイ</t>
    </rPh>
    <phoneticPr fontId="1"/>
  </si>
  <si>
    <t>～令和6年10月</t>
    <rPh sb="1" eb="3">
      <t>レイワ</t>
    </rPh>
    <rPh sb="4" eb="5">
      <t>ネン</t>
    </rPh>
    <rPh sb="7" eb="8">
      <t>ガツ</t>
    </rPh>
    <phoneticPr fontId="17"/>
  </si>
  <si>
    <t>令和6年11月</t>
    <rPh sb="0" eb="2">
      <t>レイワ</t>
    </rPh>
    <rPh sb="3" eb="4">
      <t>ネン</t>
    </rPh>
    <rPh sb="6" eb="7">
      <t>ガツ</t>
    </rPh>
    <phoneticPr fontId="17"/>
  </si>
  <si>
    <t>令和6年7-9月期</t>
    <rPh sb="0" eb="2">
      <t>レイワ</t>
    </rPh>
    <rPh sb="3" eb="4">
      <t>ネン</t>
    </rPh>
    <rPh sb="7" eb="8">
      <t>ツキ</t>
    </rPh>
    <rPh sb="8" eb="9">
      <t>キ</t>
    </rPh>
    <phoneticPr fontId="17"/>
  </si>
  <si>
    <t>令和6年12月</t>
    <rPh sb="0" eb="2">
      <t>レイワ</t>
    </rPh>
    <rPh sb="3" eb="4">
      <t>ネン</t>
    </rPh>
    <rPh sb="6" eb="7">
      <t>ガツ</t>
    </rPh>
    <phoneticPr fontId="17"/>
  </si>
  <si>
    <t>(出所)内閣府「国民経済計算」、「四半期別GDP速報」(令和6年12月9日)</t>
    <rPh sb="1" eb="3">
      <t>シュッショ</t>
    </rPh>
    <rPh sb="4" eb="7">
      <t>ナイカクフ</t>
    </rPh>
    <rPh sb="8" eb="10">
      <t>コクミン</t>
    </rPh>
    <rPh sb="10" eb="12">
      <t>ケイザイ</t>
    </rPh>
    <rPh sb="12" eb="14">
      <t>ケイサン</t>
    </rPh>
    <rPh sb="17" eb="20">
      <t>シハンキ</t>
    </rPh>
    <rPh sb="20" eb="21">
      <t>ベツ</t>
    </rPh>
    <rPh sb="24" eb="26">
      <t>ソクホウ</t>
    </rPh>
    <rPh sb="28" eb="30">
      <t>レイワ</t>
    </rPh>
    <rPh sb="31" eb="32">
      <t>ネン</t>
    </rPh>
    <rPh sb="34" eb="35">
      <t>ガツ</t>
    </rPh>
    <rPh sb="36" eb="37">
      <t>ニチ</t>
    </rPh>
    <phoneticPr fontId="21"/>
  </si>
  <si>
    <t>　      兵庫県統計課「兵庫県民経済計算」、「四半期別兵庫県内GDP速報」、兵庫県立大学地域経済指標研究会試算（令和6年12月）</t>
    <rPh sb="7" eb="10">
      <t>ヒョウゴケン</t>
    </rPh>
    <rPh sb="10" eb="12">
      <t>トウケイ</t>
    </rPh>
    <rPh sb="12" eb="13">
      <t>カ</t>
    </rPh>
    <rPh sb="14" eb="16">
      <t>ヒョウゴ</t>
    </rPh>
    <rPh sb="16" eb="18">
      <t>ケンミン</t>
    </rPh>
    <rPh sb="18" eb="20">
      <t>ケイザイ</t>
    </rPh>
    <rPh sb="20" eb="22">
      <t>ケイサン</t>
    </rPh>
    <rPh sb="25" eb="28">
      <t>シハンキ</t>
    </rPh>
    <rPh sb="28" eb="29">
      <t>ベツ</t>
    </rPh>
    <rPh sb="29" eb="31">
      <t>ヒョウゴ</t>
    </rPh>
    <rPh sb="31" eb="33">
      <t>ケンナイ</t>
    </rPh>
    <rPh sb="36" eb="38">
      <t>ソクホウ</t>
    </rPh>
    <rPh sb="40" eb="42">
      <t>ヒョウゴ</t>
    </rPh>
    <rPh sb="42" eb="44">
      <t>ケンリツ</t>
    </rPh>
    <rPh sb="44" eb="46">
      <t>ダイガク</t>
    </rPh>
    <rPh sb="46" eb="48">
      <t>チイキ</t>
    </rPh>
    <rPh sb="48" eb="50">
      <t>ケイザイ</t>
    </rPh>
    <rPh sb="50" eb="52">
      <t>シヒョウ</t>
    </rPh>
    <rPh sb="52" eb="55">
      <t>ケンキュウカイ</t>
    </rPh>
    <rPh sb="55" eb="57">
      <t>シサン</t>
    </rPh>
    <rPh sb="58" eb="60">
      <t>レイワ</t>
    </rPh>
    <rPh sb="61" eb="62">
      <t>ネン</t>
    </rPh>
    <rPh sb="64" eb="65">
      <t>ツキ</t>
    </rPh>
    <phoneticPr fontId="21"/>
  </si>
  <si>
    <t xml:space="preserve">        アジア太平洋研究所推計「第151回景気分析と予測」(令和6年12月）</t>
    <rPh sb="11" eb="14">
      <t>タイヘイヨウ</t>
    </rPh>
    <rPh sb="14" eb="17">
      <t>ケンキュウショ</t>
    </rPh>
    <rPh sb="17" eb="19">
      <t>スイケイ</t>
    </rPh>
    <rPh sb="20" eb="21">
      <t>ダイ</t>
    </rPh>
    <rPh sb="24" eb="25">
      <t>カイ</t>
    </rPh>
    <rPh sb="25" eb="27">
      <t>ケイキ</t>
    </rPh>
    <rPh sb="27" eb="29">
      <t>ブンセキ</t>
    </rPh>
    <rPh sb="30" eb="32">
      <t>ヨソク</t>
    </rPh>
    <rPh sb="34" eb="36">
      <t>レイワ</t>
    </rPh>
    <rPh sb="37" eb="38">
      <t>ネン</t>
    </rPh>
    <rPh sb="40" eb="41">
      <t>ガツ</t>
    </rPh>
    <phoneticPr fontId="17"/>
  </si>
  <si>
    <t>2023年度（令和5年度）の兵庫県経済は、前年度に続き、改善が続いたものの、</t>
    <rPh sb="25" eb="26">
      <t>ツヅ</t>
    </rPh>
    <rPh sb="28" eb="30">
      <t>カイゼン</t>
    </rPh>
    <rPh sb="31" eb="32">
      <t>ツヅ</t>
    </rPh>
    <phoneticPr fontId="1"/>
  </si>
  <si>
    <t>全体的には緩やかな動きとなった。個人消費では、コロナ禍からの回復の一服、</t>
    <phoneticPr fontId="1"/>
  </si>
  <si>
    <t>物価上昇の影響などがあるなか、海外との行き来の増加、雇用・所得環境の改</t>
    <phoneticPr fontId="1"/>
  </si>
  <si>
    <t>善などを反映し、緩やかな持ち直しが続いた。企業部門では、欧米における金融</t>
    <phoneticPr fontId="1"/>
  </si>
  <si>
    <t>引き締めやアジア経済の減速などを要因とした外需の弱まりが重石となり、生産</t>
    <phoneticPr fontId="1"/>
  </si>
  <si>
    <t>に弱い動きがみられた。ただ、中長期的な成長に向けた研究開発・ソフトウェア</t>
    <phoneticPr fontId="1"/>
  </si>
  <si>
    <t>前年度比プラスを維持した。</t>
    <phoneticPr fontId="1"/>
  </si>
  <si>
    <t>関連の投資は堅調に推移した。2023年度ＧＲＰ（実質値）は、2022年度に続き、</t>
    <phoneticPr fontId="1"/>
  </si>
  <si>
    <t>2024年度（令和6年度）の兵庫県経済は、個人消費は、春闘賃上げの適用が広</t>
    <phoneticPr fontId="1"/>
  </si>
  <si>
    <t>がるなど所得要因の改善を背景に、緩やかに回復している。ただ、持続的な物価</t>
    <rPh sb="30" eb="33">
      <t>ジゾクテキ</t>
    </rPh>
    <rPh sb="34" eb="36">
      <t>ブッカ</t>
    </rPh>
    <phoneticPr fontId="1"/>
  </si>
  <si>
    <t>高を受けて、食料品など消費財の動きは弱い。他方、インバウンド需要も含め、宿</t>
    <rPh sb="0" eb="1">
      <t>ダカ</t>
    </rPh>
    <rPh sb="2" eb="3">
      <t>ウ</t>
    </rPh>
    <rPh sb="6" eb="9">
      <t>ショクリョウヒン</t>
    </rPh>
    <rPh sb="11" eb="14">
      <t>ショウヒザイ</t>
    </rPh>
    <rPh sb="15" eb="16">
      <t>ウゴ</t>
    </rPh>
    <rPh sb="18" eb="19">
      <t>ヨワ</t>
    </rPh>
    <rPh sb="21" eb="23">
      <t>タホウ</t>
    </rPh>
    <rPh sb="33" eb="34">
      <t>フク</t>
    </rPh>
    <rPh sb="36" eb="37">
      <t>ヤド</t>
    </rPh>
    <phoneticPr fontId="1"/>
  </si>
  <si>
    <t>では、鈍い外需を反映し、生産の一部に鈍化の動きがみられるなど、弱含みの推</t>
    <phoneticPr fontId="1"/>
  </si>
  <si>
    <t>移となっている。設備投資は脱炭素化やDX関連など、引き続き増加している。全</t>
    <phoneticPr fontId="1"/>
  </si>
  <si>
    <t>体的には2024年度ＧＲＰ（実質値）は、2023年度に続き、前年度比若干のプラスを</t>
    <phoneticPr fontId="1"/>
  </si>
  <si>
    <t>維持するものと見通される。</t>
    <phoneticPr fontId="1"/>
  </si>
  <si>
    <t>成長ペースが高まると見込まれる。ただ、円安などによりインフレ圧力が強まり、</t>
    <phoneticPr fontId="1"/>
  </si>
  <si>
    <t>消費が下振れる懸念や、海外の通商政策の変更などに注意が必要であろう。</t>
    <rPh sb="7" eb="9">
      <t>ケネン</t>
    </rPh>
    <rPh sb="11" eb="13">
      <t>カイガイ</t>
    </rPh>
    <rPh sb="14" eb="16">
      <t>ツウショウ</t>
    </rPh>
    <rPh sb="16" eb="18">
      <t>セイサク</t>
    </rPh>
    <rPh sb="19" eb="21">
      <t>ヘンコウ</t>
    </rPh>
    <rPh sb="24" eb="26">
      <t>チュウイ</t>
    </rPh>
    <rPh sb="27" eb="29">
      <t>ヒツヨウ</t>
    </rPh>
    <phoneticPr fontId="1"/>
  </si>
  <si>
    <t>泊、飲食などの対面型サービスへの需要が下支えとなっている。また、企業部門</t>
    <rPh sb="2" eb="4">
      <t>インショク</t>
    </rPh>
    <rPh sb="7" eb="9">
      <t>タイメン</t>
    </rPh>
    <rPh sb="9" eb="10">
      <t>ガタ</t>
    </rPh>
    <rPh sb="16" eb="18">
      <t>ジュヨウ</t>
    </rPh>
    <rPh sb="19" eb="21">
      <t>シタザサ</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</si>
</sst>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76" formatCode="#,##0.00;&quot;▲ &quot;#,##0.00"/>
    <numFmt numFmtId="177" formatCode="#,##0.0;&quot;▲ &quot;#,##0.0"/>
    <numFmt numFmtId="178" formatCode="#,##0;&quot;▲ &quot;#,##0"/>
    <numFmt numFmtId="179" formatCode="#,##0_ "/>
    <numFmt numFmtId="180" formatCode="0_);[Red]\(0\)"/>
    <numFmt numFmtId="181" formatCode="#,##0.0;[Red]\-#,##0.0"/>
    <numFmt numFmtId="182" formatCode="0;&quot;▲ &quot;0"/>
    <numFmt numFmtId="183" formatCode="#&quot;¥&quot;\!\ ###&quot;¥&quot;\!\ ##0"/>
    <numFmt numFmtId="184" formatCode="0.0;&quot;▲ &quot;0.0"/>
  </numFmts>
  <fonts count="30">
    <font>
      <sz val="11"/>
      <color theme="1"/>
      <name val="ＭＳ Ｐゴシック"/>
      <family val="2"/>
      <charset val="128"/>
      <scheme val="minor"/>
    </font>
    <font>
      <sz val="6"/>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0"/>
      <color rgb="FF222222"/>
      <name val="Arial"/>
      <family val="2"/>
    </font>
    <font>
      <sz val="10"/>
      <name val="Arial"/>
      <family val="2"/>
    </font>
    <font>
      <sz val="10.5"/>
      <color theme="1"/>
      <name val="Century"/>
      <family val="1"/>
    </font>
    <font>
      <sz val="30"/>
      <color theme="1"/>
      <name val="ＭＳ 明朝"/>
      <family val="1"/>
      <charset val="128"/>
    </font>
    <font>
      <sz val="18"/>
      <color theme="1"/>
      <name val="ＭＳ 明朝"/>
      <family val="1"/>
      <charset val="128"/>
    </font>
    <font>
      <sz val="20"/>
      <color theme="1"/>
      <name val="ＭＳ 明朝"/>
      <family val="1"/>
      <charset val="128"/>
    </font>
    <font>
      <sz val="20"/>
      <color theme="1"/>
      <name val="ＭＳ Ｐ明朝"/>
      <family val="1"/>
      <charset val="128"/>
    </font>
    <font>
      <sz val="22"/>
      <color theme="1"/>
      <name val="ＭＳ Ｐゴシック"/>
      <family val="2"/>
      <charset val="128"/>
      <scheme val="minor"/>
    </font>
    <font>
      <sz val="22"/>
      <color theme="1"/>
      <name val="ＭＳ 明朝"/>
      <family val="1"/>
      <charset val="128"/>
    </font>
    <font>
      <sz val="22"/>
      <color theme="1"/>
      <name val="Century"/>
      <family val="1"/>
    </font>
    <font>
      <b/>
      <sz val="10"/>
      <color rgb="FF222222"/>
      <name val="ＭＳ Ｐゴシック"/>
      <family val="3"/>
      <charset val="128"/>
    </font>
    <font>
      <b/>
      <sz val="10.5"/>
      <name val="ＭＳ Ｐゴシック"/>
      <family val="3"/>
      <charset val="128"/>
    </font>
    <font>
      <sz val="7"/>
      <name val="明朝"/>
      <family val="1"/>
      <charset val="128"/>
    </font>
    <font>
      <sz val="10.5"/>
      <name val="ＭＳ Ｐゴシック"/>
      <family val="3"/>
      <charset val="128"/>
    </font>
    <font>
      <sz val="8"/>
      <name val="ＭＳ ゴシック"/>
      <family val="3"/>
      <charset val="128"/>
    </font>
    <font>
      <sz val="10"/>
      <name val="ＭＳ Ｐゴシック"/>
      <family val="3"/>
      <charset val="128"/>
    </font>
    <font>
      <sz val="14"/>
      <name val="ＭＳ 明朝"/>
      <family val="1"/>
      <charset val="128"/>
    </font>
    <font>
      <sz val="11"/>
      <name val="明朝"/>
      <family val="1"/>
      <charset val="128"/>
    </font>
    <font>
      <sz val="9"/>
      <name val="ＭＳ 明朝"/>
      <family val="1"/>
      <charset val="128"/>
    </font>
    <font>
      <sz val="16"/>
      <name val="ＭＳ Ｐゴシック"/>
      <family val="3"/>
      <charset val="128"/>
    </font>
    <font>
      <sz val="12"/>
      <name val="ＭＳ Ｐゴシック"/>
      <family val="3"/>
      <charset val="128"/>
    </font>
    <font>
      <sz val="14"/>
      <name val="明朝"/>
      <family val="1"/>
      <charset val="128"/>
    </font>
    <font>
      <sz val="11"/>
      <color theme="1"/>
      <name val="ＭＳ Ｐゴシック"/>
      <family val="3"/>
      <charset val="128"/>
      <scheme val="minor"/>
    </font>
    <font>
      <sz val="7"/>
      <name val="ＭＳ Ｐ明朝"/>
      <family val="1"/>
      <charset val="128"/>
    </font>
    <font>
      <sz val="11"/>
      <color theme="1"/>
      <name val="ＭＳ Ｐゴシック"/>
      <family val="2"/>
      <charset val="128"/>
      <scheme val="minor"/>
    </font>
  </fonts>
  <fills count="6">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indexed="9"/>
        <bgColor indexed="64"/>
      </patternFill>
    </fill>
    <fill>
      <patternFill patternType="solid">
        <fgColor theme="8" tint="0.79998168889431442"/>
        <bgColor indexed="64"/>
      </patternFill>
    </fill>
  </fills>
  <borders count="60">
    <border>
      <left/>
      <right/>
      <top/>
      <bottom/>
      <diagonal/>
    </border>
    <border>
      <left/>
      <right/>
      <top style="thin">
        <color indexed="64"/>
      </top>
      <bottom/>
      <diagonal/>
    </border>
    <border>
      <left/>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medium">
        <color indexed="64"/>
      </bottom>
      <diagonal/>
    </border>
    <border>
      <left/>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diagonal/>
    </border>
    <border>
      <left style="thin">
        <color indexed="64"/>
      </left>
      <right style="medium">
        <color indexed="64"/>
      </right>
      <top style="thin">
        <color indexed="64"/>
      </top>
      <bottom/>
      <diagonal/>
    </border>
    <border>
      <left/>
      <right/>
      <top style="medium">
        <color indexed="64"/>
      </top>
      <bottom/>
      <diagonal/>
    </border>
    <border>
      <left style="thin">
        <color indexed="64"/>
      </left>
      <right style="medium">
        <color indexed="64"/>
      </right>
      <top/>
      <bottom style="thin">
        <color indexed="64"/>
      </bottom>
      <diagonal/>
    </border>
    <border>
      <left style="medium">
        <color indexed="64"/>
      </left>
      <right/>
      <top style="thin">
        <color indexed="64"/>
      </top>
      <bottom style="medium">
        <color indexed="64"/>
      </bottom>
      <diagonal/>
    </border>
    <border>
      <left style="thin">
        <color indexed="64"/>
      </left>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right/>
      <top style="medium">
        <color indexed="64"/>
      </top>
      <bottom style="medium">
        <color indexed="64"/>
      </bottom>
      <diagonal/>
    </border>
    <border>
      <left/>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s>
  <cellStyleXfs count="11">
    <xf numFmtId="0" fontId="0" fillId="0" borderId="0">
      <alignment vertical="center"/>
    </xf>
    <xf numFmtId="0" fontId="6" fillId="0" borderId="0"/>
    <xf numFmtId="0" fontId="3" fillId="0" borderId="0"/>
    <xf numFmtId="0" fontId="19" fillId="0" borderId="0"/>
    <xf numFmtId="0" fontId="23" fillId="0" borderId="0"/>
    <xf numFmtId="37" fontId="26" fillId="0" borderId="0"/>
    <xf numFmtId="9" fontId="3" fillId="0" borderId="0" applyFont="0" applyFill="0" applyBorder="0" applyAlignment="0" applyProtection="0"/>
    <xf numFmtId="38" fontId="3" fillId="0" borderId="0" applyFont="0" applyFill="0" applyBorder="0" applyAlignment="0" applyProtection="0"/>
    <xf numFmtId="38" fontId="3" fillId="0" borderId="0" applyFont="0" applyFill="0" applyBorder="0" applyAlignment="0" applyProtection="0"/>
    <xf numFmtId="0" fontId="21" fillId="0" borderId="0"/>
    <xf numFmtId="38" fontId="29" fillId="0" borderId="0" applyFont="0" applyFill="0" applyBorder="0" applyAlignment="0" applyProtection="0">
      <alignment vertical="center"/>
    </xf>
  </cellStyleXfs>
  <cellXfs count="304">
    <xf numFmtId="0" fontId="0" fillId="0" borderId="0" xfId="0">
      <alignment vertical="center"/>
    </xf>
    <xf numFmtId="0" fontId="0" fillId="2" borderId="0" xfId="0" applyFill="1">
      <alignment vertical="center"/>
    </xf>
    <xf numFmtId="0" fontId="5" fillId="2" borderId="0" xfId="0" applyFont="1" applyFill="1" applyAlignment="1">
      <alignment horizontal="left" vertical="center" wrapText="1"/>
    </xf>
    <xf numFmtId="0" fontId="0" fillId="0" borderId="0" xfId="0" applyAlignment="1">
      <alignment horizontal="left" vertical="center"/>
    </xf>
    <xf numFmtId="0" fontId="7" fillId="2" borderId="0" xfId="0" applyFont="1" applyFill="1" applyAlignment="1">
      <alignment horizontal="center" vertical="center"/>
    </xf>
    <xf numFmtId="0" fontId="8" fillId="2" borderId="0" xfId="0" applyFont="1" applyFill="1" applyAlignment="1">
      <alignment horizontal="left" vertical="center"/>
    </xf>
    <xf numFmtId="0" fontId="0" fillId="2" borderId="0" xfId="0" applyFill="1" applyAlignment="1">
      <alignment horizontal="left" vertical="center"/>
    </xf>
    <xf numFmtId="0" fontId="7" fillId="2" borderId="0" xfId="0" applyFont="1" applyFill="1" applyAlignment="1">
      <alignment horizontal="justify" vertical="center"/>
    </xf>
    <xf numFmtId="58" fontId="9" fillId="2" borderId="0" xfId="0" applyNumberFormat="1" applyFont="1" applyFill="1" applyAlignment="1">
      <alignment horizontal="center" vertical="center"/>
    </xf>
    <xf numFmtId="0" fontId="12" fillId="2" borderId="0" xfId="0" applyFont="1" applyFill="1" applyAlignment="1">
      <alignment horizontal="center" vertical="center"/>
    </xf>
    <xf numFmtId="0" fontId="11" fillId="2" borderId="0" xfId="0" applyFont="1" applyFill="1" applyAlignment="1">
      <alignment horizontal="left" vertical="center"/>
    </xf>
    <xf numFmtId="0" fontId="4" fillId="2" borderId="0" xfId="0" applyFont="1" applyFill="1">
      <alignment vertical="center"/>
    </xf>
    <xf numFmtId="0" fontId="0" fillId="2" borderId="24" xfId="0" applyFill="1" applyBorder="1" applyAlignment="1">
      <alignment horizontal="center" vertical="center"/>
    </xf>
    <xf numFmtId="31" fontId="0" fillId="2" borderId="21" xfId="0" applyNumberFormat="1" applyFill="1" applyBorder="1" applyAlignment="1">
      <alignment horizontal="center" vertical="center"/>
    </xf>
    <xf numFmtId="0" fontId="0" fillId="2" borderId="21" xfId="0" applyFill="1" applyBorder="1" applyAlignment="1">
      <alignment horizontal="center" vertical="center"/>
    </xf>
    <xf numFmtId="31" fontId="0" fillId="2" borderId="20" xfId="0" applyNumberFormat="1" applyFill="1" applyBorder="1" applyAlignment="1">
      <alignment horizontal="center" vertical="center"/>
    </xf>
    <xf numFmtId="0" fontId="18" fillId="0" borderId="0" xfId="0" applyFont="1" applyAlignment="1"/>
    <xf numFmtId="0" fontId="3" fillId="2" borderId="0" xfId="0" applyFont="1" applyFill="1" applyAlignment="1"/>
    <xf numFmtId="0" fontId="3" fillId="0" borderId="0" xfId="0" applyFont="1" applyAlignment="1"/>
    <xf numFmtId="0" fontId="18" fillId="2" borderId="1" xfId="0" applyFont="1" applyFill="1" applyBorder="1" applyAlignment="1">
      <alignment vertical="top" wrapText="1"/>
    </xf>
    <xf numFmtId="0" fontId="18" fillId="2" borderId="25" xfId="0" applyFont="1" applyFill="1" applyBorder="1" applyAlignment="1">
      <alignment vertical="top" wrapText="1"/>
    </xf>
    <xf numFmtId="0" fontId="18" fillId="2" borderId="24" xfId="0" applyFont="1" applyFill="1" applyBorder="1" applyAlignment="1">
      <alignment vertical="top" wrapText="1"/>
    </xf>
    <xf numFmtId="0" fontId="18" fillId="2" borderId="4" xfId="0" applyFont="1" applyFill="1" applyBorder="1" applyAlignment="1">
      <alignment vertical="top" wrapText="1"/>
    </xf>
    <xf numFmtId="49" fontId="4" fillId="2" borderId="7" xfId="3" applyNumberFormat="1" applyFont="1" applyFill="1" applyBorder="1"/>
    <xf numFmtId="178" fontId="3" fillId="2" borderId="7" xfId="0" applyNumberFormat="1" applyFont="1" applyFill="1" applyBorder="1" applyAlignment="1"/>
    <xf numFmtId="178" fontId="3" fillId="2" borderId="19" xfId="0" applyNumberFormat="1" applyFont="1" applyFill="1" applyBorder="1" applyAlignment="1"/>
    <xf numFmtId="179" fontId="3" fillId="2" borderId="14" xfId="3" applyNumberFormat="1" applyFont="1" applyFill="1" applyBorder="1"/>
    <xf numFmtId="178" fontId="3" fillId="2" borderId="5" xfId="0" applyNumberFormat="1" applyFont="1" applyFill="1" applyBorder="1" applyAlignment="1"/>
    <xf numFmtId="179" fontId="3" fillId="2" borderId="21" xfId="3" applyNumberFormat="1" applyFont="1" applyFill="1" applyBorder="1"/>
    <xf numFmtId="0" fontId="3" fillId="2" borderId="2" xfId="0" applyFont="1" applyFill="1" applyBorder="1" applyAlignment="1"/>
    <xf numFmtId="178" fontId="3" fillId="2" borderId="2" xfId="0" applyNumberFormat="1" applyFont="1" applyFill="1" applyBorder="1" applyAlignment="1"/>
    <xf numFmtId="178" fontId="3" fillId="2" borderId="10" xfId="0" applyNumberFormat="1" applyFont="1" applyFill="1" applyBorder="1" applyAlignment="1"/>
    <xf numFmtId="49" fontId="4" fillId="2" borderId="19" xfId="3" applyNumberFormat="1" applyFont="1" applyFill="1" applyBorder="1"/>
    <xf numFmtId="178" fontId="3" fillId="2" borderId="14" xfId="0" applyNumberFormat="1" applyFont="1" applyFill="1" applyBorder="1" applyAlignment="1"/>
    <xf numFmtId="178" fontId="3" fillId="2" borderId="21" xfId="0" applyNumberFormat="1" applyFont="1" applyFill="1" applyBorder="1" applyAlignment="1"/>
    <xf numFmtId="0" fontId="3" fillId="2" borderId="5" xfId="0" applyFont="1" applyFill="1" applyBorder="1" applyAlignment="1"/>
    <xf numFmtId="0" fontId="3" fillId="2" borderId="10" xfId="0" applyFont="1" applyFill="1" applyBorder="1" applyAlignment="1"/>
    <xf numFmtId="0" fontId="3" fillId="2" borderId="14" xfId="0" applyFont="1" applyFill="1" applyBorder="1" applyAlignment="1">
      <alignment horizontal="center" vertical="center"/>
    </xf>
    <xf numFmtId="0" fontId="3" fillId="2" borderId="14" xfId="0" applyFont="1" applyFill="1" applyBorder="1" applyAlignment="1"/>
    <xf numFmtId="0" fontId="3" fillId="2" borderId="2" xfId="0" applyFont="1" applyFill="1" applyBorder="1" applyAlignment="1">
      <alignment horizontal="center"/>
    </xf>
    <xf numFmtId="0" fontId="0" fillId="2" borderId="10" xfId="0" applyFill="1" applyBorder="1">
      <alignment vertical="center"/>
    </xf>
    <xf numFmtId="0" fontId="0" fillId="2" borderId="6" xfId="0" applyFill="1" applyBorder="1" applyAlignment="1">
      <alignment horizontal="center" vertical="center"/>
    </xf>
    <xf numFmtId="0" fontId="0" fillId="2" borderId="19" xfId="0" applyFill="1" applyBorder="1">
      <alignment vertical="center"/>
    </xf>
    <xf numFmtId="0" fontId="12" fillId="2" borderId="0" xfId="0" applyFont="1" applyFill="1">
      <alignment vertical="center"/>
    </xf>
    <xf numFmtId="178" fontId="3" fillId="2" borderId="6" xfId="0" applyNumberFormat="1" applyFont="1" applyFill="1" applyBorder="1" applyAlignment="1"/>
    <xf numFmtId="0" fontId="25" fillId="2" borderId="0" xfId="0" applyFont="1" applyFill="1">
      <alignment vertical="center"/>
    </xf>
    <xf numFmtId="177" fontId="18" fillId="2" borderId="9" xfId="8" applyNumberFormat="1" applyFont="1" applyFill="1" applyBorder="1" applyAlignment="1">
      <alignment vertical="center"/>
    </xf>
    <xf numFmtId="38" fontId="18" fillId="2" borderId="42" xfId="8" applyFont="1" applyFill="1" applyBorder="1" applyAlignment="1">
      <alignment vertical="center"/>
    </xf>
    <xf numFmtId="38" fontId="18" fillId="2" borderId="13" xfId="8" applyFont="1" applyFill="1" applyBorder="1" applyAlignment="1">
      <alignment vertical="center"/>
    </xf>
    <xf numFmtId="177" fontId="18" fillId="2" borderId="22" xfId="8" applyNumberFormat="1" applyFont="1" applyFill="1" applyBorder="1" applyAlignment="1">
      <alignment vertical="center"/>
    </xf>
    <xf numFmtId="0" fontId="16" fillId="2" borderId="0" xfId="0" applyFont="1" applyFill="1" applyAlignment="1"/>
    <xf numFmtId="0" fontId="18" fillId="2" borderId="0" xfId="0" applyFont="1" applyFill="1" applyAlignment="1"/>
    <xf numFmtId="0" fontId="18" fillId="2" borderId="50" xfId="0" applyFont="1" applyFill="1" applyBorder="1" applyAlignment="1">
      <alignment horizontal="center"/>
    </xf>
    <xf numFmtId="0" fontId="18" fillId="2" borderId="31" xfId="0" applyFont="1" applyFill="1" applyBorder="1" applyAlignment="1">
      <alignment horizontal="center"/>
    </xf>
    <xf numFmtId="0" fontId="18" fillId="2" borderId="42" xfId="0" applyFont="1" applyFill="1" applyBorder="1" applyAlignment="1">
      <alignment horizontal="center"/>
    </xf>
    <xf numFmtId="0" fontId="18" fillId="2" borderId="23" xfId="0" applyFont="1" applyFill="1" applyBorder="1" applyAlignment="1">
      <alignment horizontal="center" vertical="center"/>
    </xf>
    <xf numFmtId="0" fontId="18" fillId="2" borderId="22" xfId="0" applyFont="1" applyFill="1" applyBorder="1" applyAlignment="1">
      <alignment horizontal="center" vertical="center"/>
    </xf>
    <xf numFmtId="0" fontId="18" fillId="2" borderId="35" xfId="0" applyFont="1" applyFill="1" applyBorder="1" applyAlignment="1"/>
    <xf numFmtId="0" fontId="18" fillId="2" borderId="12" xfId="0" applyFont="1" applyFill="1" applyBorder="1" applyAlignment="1"/>
    <xf numFmtId="0" fontId="18" fillId="2" borderId="11" xfId="0" applyFont="1" applyFill="1" applyBorder="1" applyAlignment="1"/>
    <xf numFmtId="0" fontId="18" fillId="2" borderId="18" xfId="0" applyFont="1" applyFill="1" applyBorder="1" applyAlignment="1"/>
    <xf numFmtId="0" fontId="18" fillId="2" borderId="3" xfId="0" applyFont="1" applyFill="1" applyBorder="1" applyAlignment="1">
      <alignment horizontal="center"/>
    </xf>
    <xf numFmtId="0" fontId="18" fillId="2" borderId="39" xfId="0" applyFont="1" applyFill="1" applyBorder="1" applyAlignment="1"/>
    <xf numFmtId="0" fontId="18" fillId="2" borderId="43" xfId="0" applyFont="1" applyFill="1" applyBorder="1" applyAlignment="1"/>
    <xf numFmtId="0" fontId="18" fillId="2" borderId="36" xfId="0" applyFont="1" applyFill="1" applyBorder="1" applyAlignment="1"/>
    <xf numFmtId="38" fontId="3" fillId="2" borderId="24" xfId="8" applyFont="1" applyFill="1" applyBorder="1" applyAlignment="1">
      <alignment vertical="center"/>
    </xf>
    <xf numFmtId="38" fontId="3" fillId="2" borderId="25" xfId="8" applyFont="1" applyFill="1" applyBorder="1" applyAlignment="1">
      <alignment horizontal="right" vertical="center"/>
    </xf>
    <xf numFmtId="38" fontId="3" fillId="2" borderId="14" xfId="8" applyFont="1" applyFill="1" applyBorder="1" applyAlignment="1">
      <alignment vertical="center"/>
    </xf>
    <xf numFmtId="38" fontId="3" fillId="2" borderId="5" xfId="8" applyFont="1" applyFill="1" applyBorder="1" applyAlignment="1">
      <alignment vertical="center"/>
    </xf>
    <xf numFmtId="38" fontId="3" fillId="2" borderId="21" xfId="8" applyFont="1" applyFill="1" applyBorder="1" applyAlignment="1">
      <alignment vertical="center"/>
    </xf>
    <xf numFmtId="38" fontId="3" fillId="2" borderId="10" xfId="8" applyFont="1" applyFill="1" applyBorder="1" applyAlignment="1">
      <alignment vertical="center"/>
    </xf>
    <xf numFmtId="31" fontId="0" fillId="2" borderId="6" xfId="0" applyNumberFormat="1" applyFill="1" applyBorder="1" applyAlignment="1">
      <alignment horizontal="center" vertical="center"/>
    </xf>
    <xf numFmtId="0" fontId="18" fillId="2" borderId="46" xfId="0" applyFont="1" applyFill="1" applyBorder="1" applyAlignment="1"/>
    <xf numFmtId="0" fontId="18" fillId="2" borderId="51" xfId="0" applyFont="1" applyFill="1" applyBorder="1" applyAlignment="1"/>
    <xf numFmtId="0" fontId="18" fillId="2" borderId="48" xfId="0" applyFont="1" applyFill="1" applyBorder="1" applyAlignment="1"/>
    <xf numFmtId="0" fontId="18" fillId="2" borderId="47" xfId="0" applyFont="1" applyFill="1" applyBorder="1" applyAlignment="1"/>
    <xf numFmtId="0" fontId="18" fillId="2" borderId="29" xfId="0" applyFont="1" applyFill="1" applyBorder="1" applyAlignment="1"/>
    <xf numFmtId="0" fontId="18" fillId="2" borderId="31" xfId="0" applyFont="1" applyFill="1" applyBorder="1" applyAlignment="1"/>
    <xf numFmtId="0" fontId="18" fillId="2" borderId="44" xfId="0" applyFont="1" applyFill="1" applyBorder="1" applyAlignment="1"/>
    <xf numFmtId="0" fontId="18" fillId="2" borderId="16" xfId="0" applyFont="1" applyFill="1" applyBorder="1" applyAlignment="1"/>
    <xf numFmtId="0" fontId="18" fillId="2" borderId="45" xfId="0" applyFont="1" applyFill="1" applyBorder="1" applyAlignment="1"/>
    <xf numFmtId="0" fontId="18" fillId="2" borderId="42" xfId="0" applyFont="1" applyFill="1" applyBorder="1" applyAlignment="1"/>
    <xf numFmtId="0" fontId="18" fillId="2" borderId="49" xfId="0" applyFont="1" applyFill="1" applyBorder="1" applyAlignment="1"/>
    <xf numFmtId="0" fontId="18" fillId="4" borderId="0" xfId="0" applyFont="1" applyFill="1" applyAlignment="1"/>
    <xf numFmtId="0" fontId="18" fillId="2" borderId="5" xfId="0" applyFont="1" applyFill="1" applyBorder="1" applyAlignment="1"/>
    <xf numFmtId="0" fontId="18" fillId="2" borderId="13" xfId="0" applyFont="1" applyFill="1" applyBorder="1" applyAlignment="1"/>
    <xf numFmtId="0" fontId="18" fillId="2" borderId="15" xfId="0" applyFont="1" applyFill="1" applyBorder="1" applyAlignment="1"/>
    <xf numFmtId="0" fontId="18" fillId="2" borderId="32" xfId="0" applyFont="1" applyFill="1" applyBorder="1" applyAlignment="1"/>
    <xf numFmtId="0" fontId="18" fillId="2" borderId="8" xfId="0" applyFont="1" applyFill="1" applyBorder="1" applyAlignment="1"/>
    <xf numFmtId="0" fontId="18" fillId="2" borderId="38" xfId="0" applyFont="1" applyFill="1" applyBorder="1" applyAlignment="1"/>
    <xf numFmtId="0" fontId="18" fillId="2" borderId="1" xfId="0" applyFont="1" applyFill="1" applyBorder="1" applyAlignment="1"/>
    <xf numFmtId="0" fontId="18" fillId="2" borderId="25" xfId="0" applyFont="1" applyFill="1" applyBorder="1" applyAlignment="1"/>
    <xf numFmtId="0" fontId="18" fillId="2" borderId="4" xfId="0" applyFont="1" applyFill="1" applyBorder="1" applyAlignment="1"/>
    <xf numFmtId="0" fontId="18" fillId="2" borderId="40" xfId="0" applyFont="1" applyFill="1" applyBorder="1" applyAlignment="1"/>
    <xf numFmtId="0" fontId="18" fillId="2" borderId="2" xfId="0" applyFont="1" applyFill="1" applyBorder="1" applyAlignment="1"/>
    <xf numFmtId="0" fontId="18" fillId="2" borderId="10" xfId="0" applyFont="1" applyFill="1" applyBorder="1" applyAlignment="1"/>
    <xf numFmtId="0" fontId="18" fillId="2" borderId="9" xfId="0" applyFont="1" applyFill="1" applyBorder="1" applyAlignment="1"/>
    <xf numFmtId="0" fontId="18" fillId="2" borderId="30" xfId="0" applyFont="1" applyFill="1" applyBorder="1" applyAlignment="1"/>
    <xf numFmtId="0" fontId="18" fillId="2" borderId="33" xfId="0" applyFont="1" applyFill="1" applyBorder="1" applyAlignment="1"/>
    <xf numFmtId="0" fontId="18" fillId="2" borderId="52" xfId="0" applyFont="1" applyFill="1" applyBorder="1" applyAlignment="1"/>
    <xf numFmtId="0" fontId="18" fillId="2" borderId="37" xfId="0" applyFont="1" applyFill="1" applyBorder="1" applyAlignment="1"/>
    <xf numFmtId="0" fontId="18" fillId="2" borderId="28" xfId="0" applyFont="1" applyFill="1" applyBorder="1" applyAlignment="1"/>
    <xf numFmtId="0" fontId="18" fillId="2" borderId="31" xfId="0" applyFont="1" applyFill="1" applyBorder="1" applyAlignment="1">
      <alignment horizontal="center" vertical="center"/>
    </xf>
    <xf numFmtId="0" fontId="18" fillId="2" borderId="16" xfId="0" applyFont="1" applyFill="1" applyBorder="1" applyAlignment="1">
      <alignment horizontal="center"/>
    </xf>
    <xf numFmtId="0" fontId="18" fillId="2" borderId="14" xfId="0" applyFont="1" applyFill="1" applyBorder="1" applyAlignment="1"/>
    <xf numFmtId="0" fontId="18" fillId="2" borderId="17" xfId="0" applyFont="1" applyFill="1" applyBorder="1" applyAlignment="1"/>
    <xf numFmtId="0" fontId="18" fillId="2" borderId="23" xfId="0" applyFont="1" applyFill="1" applyBorder="1" applyAlignment="1"/>
    <xf numFmtId="0" fontId="18" fillId="2" borderId="41" xfId="0" applyFont="1" applyFill="1" applyBorder="1" applyAlignment="1"/>
    <xf numFmtId="0" fontId="18" fillId="2" borderId="34" xfId="0" applyFont="1" applyFill="1" applyBorder="1" applyAlignment="1"/>
    <xf numFmtId="177" fontId="3" fillId="2" borderId="20" xfId="0" applyNumberFormat="1" applyFont="1" applyFill="1" applyBorder="1" applyAlignment="1"/>
    <xf numFmtId="177" fontId="3" fillId="2" borderId="7" xfId="0" applyNumberFormat="1" applyFont="1" applyFill="1" applyBorder="1" applyAlignment="1"/>
    <xf numFmtId="177" fontId="3" fillId="2" borderId="19" xfId="0" applyNumberFormat="1" applyFont="1" applyFill="1" applyBorder="1" applyAlignment="1"/>
    <xf numFmtId="177" fontId="3" fillId="2" borderId="13" xfId="0" applyNumberFormat="1" applyFont="1" applyFill="1" applyBorder="1" applyAlignment="1"/>
    <xf numFmtId="177" fontId="3" fillId="2" borderId="5" xfId="0" applyNumberFormat="1" applyFont="1" applyFill="1" applyBorder="1" applyAlignment="1"/>
    <xf numFmtId="177" fontId="3" fillId="2" borderId="9" xfId="0" applyNumberFormat="1" applyFont="1" applyFill="1" applyBorder="1" applyAlignment="1"/>
    <xf numFmtId="177" fontId="3" fillId="2" borderId="2" xfId="0" applyNumberFormat="1" applyFont="1" applyFill="1" applyBorder="1" applyAlignment="1"/>
    <xf numFmtId="177" fontId="3" fillId="2" borderId="10" xfId="0" applyNumberFormat="1" applyFont="1" applyFill="1" applyBorder="1" applyAlignment="1"/>
    <xf numFmtId="0" fontId="3" fillId="2" borderId="13" xfId="0" applyFont="1" applyFill="1" applyBorder="1" applyAlignment="1">
      <alignment horizontal="center"/>
    </xf>
    <xf numFmtId="177" fontId="3" fillId="2" borderId="20" xfId="8" applyNumberFormat="1" applyFont="1" applyFill="1" applyBorder="1"/>
    <xf numFmtId="177" fontId="3" fillId="2" borderId="13" xfId="8" applyNumberFormat="1" applyFont="1" applyFill="1" applyBorder="1"/>
    <xf numFmtId="177" fontId="3" fillId="2" borderId="9" xfId="8" applyNumberFormat="1" applyFont="1" applyFill="1" applyBorder="1"/>
    <xf numFmtId="0" fontId="18" fillId="2" borderId="0" xfId="0" applyFont="1" applyFill="1" applyAlignment="1">
      <alignment horizontal="right"/>
    </xf>
    <xf numFmtId="0" fontId="18" fillId="2" borderId="0" xfId="0" quotePrefix="1" applyFont="1" applyFill="1" applyAlignment="1">
      <alignment horizontal="center"/>
    </xf>
    <xf numFmtId="178" fontId="20" fillId="2" borderId="0" xfId="0" applyNumberFormat="1" applyFont="1" applyFill="1" applyAlignment="1"/>
    <xf numFmtId="177" fontId="3" fillId="2" borderId="6" xfId="0" applyNumberFormat="1" applyFont="1" applyFill="1" applyBorder="1" applyAlignment="1"/>
    <xf numFmtId="177" fontId="3" fillId="2" borderId="14" xfId="0" applyNumberFormat="1" applyFont="1" applyFill="1" applyBorder="1" applyAlignment="1"/>
    <xf numFmtId="177" fontId="3" fillId="2" borderId="21" xfId="0" applyNumberFormat="1" applyFont="1" applyFill="1" applyBorder="1" applyAlignment="1"/>
    <xf numFmtId="0" fontId="18" fillId="2" borderId="11" xfId="0" applyFont="1" applyFill="1" applyBorder="1" applyAlignment="1">
      <alignment horizontal="center"/>
    </xf>
    <xf numFmtId="177" fontId="18" fillId="2" borderId="32" xfId="8" applyNumberFormat="1" applyFont="1" applyFill="1" applyBorder="1" applyAlignment="1">
      <alignment vertical="center"/>
    </xf>
    <xf numFmtId="177" fontId="18" fillId="2" borderId="53" xfId="8" applyNumberFormat="1" applyFont="1" applyFill="1" applyBorder="1" applyAlignment="1">
      <alignment vertical="center"/>
    </xf>
    <xf numFmtId="0" fontId="3" fillId="2" borderId="0" xfId="0" applyFont="1" applyFill="1" applyAlignment="1">
      <alignment horizontal="right"/>
    </xf>
    <xf numFmtId="38" fontId="3" fillId="2" borderId="0" xfId="8" applyFont="1" applyFill="1" applyBorder="1"/>
    <xf numFmtId="182" fontId="3" fillId="2" borderId="1" xfId="0" applyNumberFormat="1" applyFont="1" applyFill="1" applyBorder="1" applyAlignment="1"/>
    <xf numFmtId="0" fontId="18" fillId="2" borderId="35" xfId="0" applyFont="1" applyFill="1" applyBorder="1" applyAlignment="1">
      <alignment horizontal="center"/>
    </xf>
    <xf numFmtId="0" fontId="18" fillId="2" borderId="43" xfId="0" applyFont="1" applyFill="1" applyBorder="1" applyAlignment="1">
      <alignment horizontal="center" vertical="center"/>
    </xf>
    <xf numFmtId="38" fontId="18" fillId="2" borderId="50" xfId="8" applyFont="1" applyFill="1" applyBorder="1" applyAlignment="1">
      <alignment vertical="center"/>
    </xf>
    <xf numFmtId="38" fontId="18" fillId="2" borderId="31" xfId="8" applyFont="1" applyFill="1" applyBorder="1" applyAlignment="1">
      <alignment vertical="center"/>
    </xf>
    <xf numFmtId="177" fontId="18" fillId="2" borderId="54" xfId="8" applyNumberFormat="1" applyFont="1" applyFill="1" applyBorder="1" applyAlignment="1">
      <alignment vertical="center"/>
    </xf>
    <xf numFmtId="0" fontId="18" fillId="2" borderId="18" xfId="0" applyFont="1" applyFill="1" applyBorder="1" applyAlignment="1">
      <alignment horizontal="center"/>
    </xf>
    <xf numFmtId="38" fontId="18" fillId="2" borderId="12" xfId="8" applyFont="1" applyFill="1" applyBorder="1" applyAlignment="1">
      <alignment vertical="center"/>
    </xf>
    <xf numFmtId="38" fontId="18" fillId="2" borderId="0" xfId="8" applyFont="1" applyFill="1" applyBorder="1" applyAlignment="1">
      <alignment vertical="center"/>
    </xf>
    <xf numFmtId="0" fontId="18" fillId="2" borderId="39" xfId="0" applyFont="1" applyFill="1" applyBorder="1" applyAlignment="1">
      <alignment horizontal="center"/>
    </xf>
    <xf numFmtId="38" fontId="18" fillId="2" borderId="1" xfId="8" applyFont="1" applyFill="1" applyBorder="1" applyAlignment="1">
      <alignment vertical="center"/>
    </xf>
    <xf numFmtId="38" fontId="18" fillId="2" borderId="3" xfId="8" applyFont="1" applyFill="1" applyBorder="1" applyAlignment="1">
      <alignment vertical="center"/>
    </xf>
    <xf numFmtId="38" fontId="18" fillId="2" borderId="4" xfId="8" applyFont="1" applyFill="1" applyBorder="1" applyAlignment="1">
      <alignment vertical="center"/>
    </xf>
    <xf numFmtId="38" fontId="18" fillId="2" borderId="30" xfId="8" applyFont="1" applyFill="1" applyBorder="1" applyAlignment="1">
      <alignment vertical="center"/>
    </xf>
    <xf numFmtId="177" fontId="18" fillId="2" borderId="2" xfId="8" applyNumberFormat="1" applyFont="1" applyFill="1" applyBorder="1" applyAlignment="1">
      <alignment vertical="center"/>
    </xf>
    <xf numFmtId="38" fontId="18" fillId="2" borderId="15" xfId="8" applyFont="1" applyFill="1" applyBorder="1" applyAlignment="1">
      <alignment vertical="center"/>
    </xf>
    <xf numFmtId="0" fontId="18" fillId="2" borderId="36" xfId="0" applyFont="1" applyFill="1" applyBorder="1" applyAlignment="1">
      <alignment horizontal="center"/>
    </xf>
    <xf numFmtId="177" fontId="18" fillId="2" borderId="43" xfId="8" applyNumberFormat="1" applyFont="1" applyFill="1" applyBorder="1" applyAlignment="1">
      <alignment vertical="center"/>
    </xf>
    <xf numFmtId="177" fontId="18" fillId="2" borderId="23" xfId="8" applyNumberFormat="1" applyFont="1" applyFill="1" applyBorder="1" applyAlignment="1">
      <alignment vertical="center"/>
    </xf>
    <xf numFmtId="0" fontId="3" fillId="2" borderId="0" xfId="0" applyFont="1" applyFill="1" applyAlignment="1">
      <alignment horizontal="center"/>
    </xf>
    <xf numFmtId="0" fontId="20" fillId="2" borderId="0" xfId="0" applyFont="1" applyFill="1" applyAlignment="1"/>
    <xf numFmtId="0" fontId="18" fillId="2" borderId="0" xfId="0" applyFont="1" applyFill="1" applyAlignment="1">
      <alignment horizontal="center" vertical="center"/>
    </xf>
    <xf numFmtId="0" fontId="4" fillId="2" borderId="0" xfId="0" applyFont="1" applyFill="1" applyAlignment="1"/>
    <xf numFmtId="0" fontId="3" fillId="2" borderId="24" xfId="3" applyFont="1" applyFill="1" applyBorder="1"/>
    <xf numFmtId="0" fontId="3" fillId="2" borderId="25" xfId="3" applyFont="1" applyFill="1" applyBorder="1" applyAlignment="1">
      <alignment horizontal="right"/>
    </xf>
    <xf numFmtId="0" fontId="3" fillId="2" borderId="14" xfId="3" applyFont="1" applyFill="1" applyBorder="1"/>
    <xf numFmtId="0" fontId="3" fillId="2" borderId="5" xfId="3" applyFont="1" applyFill="1" applyBorder="1"/>
    <xf numFmtId="0" fontId="18" fillId="2" borderId="0" xfId="0" quotePrefix="1" applyFont="1" applyFill="1" applyAlignment="1">
      <alignment vertical="top" wrapText="1"/>
    </xf>
    <xf numFmtId="0" fontId="3" fillId="2" borderId="6" xfId="3" applyFont="1" applyFill="1" applyBorder="1"/>
    <xf numFmtId="178" fontId="3" fillId="2" borderId="0" xfId="0" applyNumberFormat="1" applyFont="1" applyFill="1" applyAlignment="1"/>
    <xf numFmtId="177" fontId="3" fillId="2" borderId="0" xfId="0" applyNumberFormat="1" applyFont="1" applyFill="1" applyAlignment="1"/>
    <xf numFmtId="178" fontId="3" fillId="2" borderId="20" xfId="0" applyNumberFormat="1" applyFont="1" applyFill="1" applyBorder="1" applyAlignment="1"/>
    <xf numFmtId="178" fontId="3" fillId="2" borderId="13" xfId="0" applyNumberFormat="1" applyFont="1" applyFill="1" applyBorder="1" applyAlignment="1"/>
    <xf numFmtId="178" fontId="3" fillId="2" borderId="9" xfId="0" applyNumberFormat="1" applyFont="1" applyFill="1" applyBorder="1" applyAlignment="1"/>
    <xf numFmtId="0" fontId="3" fillId="2" borderId="0" xfId="0" applyFont="1" applyFill="1" applyAlignment="1">
      <alignment horizontal="center" vertical="center"/>
    </xf>
    <xf numFmtId="0" fontId="4" fillId="2" borderId="0" xfId="3" applyFont="1" applyFill="1"/>
    <xf numFmtId="182" fontId="3" fillId="2" borderId="0" xfId="0" applyNumberFormat="1" applyFont="1" applyFill="1" applyAlignment="1"/>
    <xf numFmtId="0" fontId="0" fillId="2" borderId="0" xfId="0" applyFill="1" applyAlignment="1"/>
    <xf numFmtId="0" fontId="27" fillId="2" borderId="0" xfId="0" applyFont="1" applyFill="1" applyAlignment="1"/>
    <xf numFmtId="0" fontId="18" fillId="3" borderId="13" xfId="0" applyFont="1" applyFill="1" applyBorder="1" applyAlignment="1"/>
    <xf numFmtId="0" fontId="18" fillId="3" borderId="26" xfId="0" applyFont="1" applyFill="1" applyBorder="1" applyAlignment="1"/>
    <xf numFmtId="180" fontId="3" fillId="2" borderId="24" xfId="0" applyNumberFormat="1" applyFont="1" applyFill="1" applyBorder="1">
      <alignment vertical="center"/>
    </xf>
    <xf numFmtId="180" fontId="3" fillId="2" borderId="1" xfId="0" applyNumberFormat="1" applyFont="1" applyFill="1" applyBorder="1">
      <alignment vertical="center"/>
    </xf>
    <xf numFmtId="0" fontId="3" fillId="2" borderId="21" xfId="0" applyFont="1" applyFill="1" applyBorder="1">
      <alignment vertical="center"/>
    </xf>
    <xf numFmtId="0" fontId="3" fillId="2" borderId="2" xfId="0" applyFont="1" applyFill="1" applyBorder="1">
      <alignment vertical="center"/>
    </xf>
    <xf numFmtId="0" fontId="18" fillId="2" borderId="44" xfId="0" applyFont="1" applyFill="1" applyBorder="1" applyAlignment="1">
      <alignment horizontal="center"/>
    </xf>
    <xf numFmtId="0" fontId="18" fillId="2" borderId="34" xfId="0" applyFont="1" applyFill="1" applyBorder="1" applyAlignment="1">
      <alignment horizontal="center" vertical="center"/>
    </xf>
    <xf numFmtId="38" fontId="18" fillId="2" borderId="44" xfId="8" applyFont="1" applyFill="1" applyBorder="1" applyAlignment="1">
      <alignment vertical="center"/>
    </xf>
    <xf numFmtId="177" fontId="18" fillId="2" borderId="21" xfId="8" applyNumberFormat="1" applyFont="1" applyFill="1" applyBorder="1" applyAlignment="1">
      <alignment vertical="center"/>
    </xf>
    <xf numFmtId="38" fontId="18" fillId="2" borderId="14" xfId="8" applyFont="1" applyFill="1" applyBorder="1" applyAlignment="1">
      <alignment vertical="center"/>
    </xf>
    <xf numFmtId="177" fontId="18" fillId="2" borderId="34" xfId="8" applyNumberFormat="1" applyFont="1" applyFill="1" applyBorder="1" applyAlignment="1">
      <alignment vertical="center"/>
    </xf>
    <xf numFmtId="38" fontId="18" fillId="2" borderId="24" xfId="8" applyFont="1" applyFill="1" applyBorder="1" applyAlignment="1">
      <alignment vertical="center"/>
    </xf>
    <xf numFmtId="0" fontId="27" fillId="2" borderId="0" xfId="0" applyFont="1" applyFill="1">
      <alignment vertical="center"/>
    </xf>
    <xf numFmtId="0" fontId="27" fillId="0" borderId="0" xfId="0" applyFont="1">
      <alignment vertical="center"/>
    </xf>
    <xf numFmtId="0" fontId="3" fillId="2" borderId="0" xfId="0" quotePrefix="1" applyFont="1" applyFill="1" applyAlignment="1">
      <alignment horizontal="right" vertical="center"/>
    </xf>
    <xf numFmtId="0" fontId="27" fillId="2" borderId="0" xfId="0" applyFont="1" applyFill="1" applyAlignment="1">
      <alignment horizontal="right" vertical="center"/>
    </xf>
    <xf numFmtId="0" fontId="18" fillId="3" borderId="0" xfId="0" applyFont="1" applyFill="1" applyAlignment="1"/>
    <xf numFmtId="0" fontId="4" fillId="3" borderId="0" xfId="0" applyFont="1" applyFill="1" applyAlignment="1"/>
    <xf numFmtId="0" fontId="3" fillId="3" borderId="0" xfId="0" applyFont="1" applyFill="1" applyAlignment="1"/>
    <xf numFmtId="0" fontId="3" fillId="2" borderId="6" xfId="0" applyFont="1" applyFill="1" applyBorder="1" applyAlignment="1"/>
    <xf numFmtId="0" fontId="3" fillId="2" borderId="7" xfId="0" applyFont="1" applyFill="1" applyBorder="1" applyAlignment="1"/>
    <xf numFmtId="0" fontId="3" fillId="2" borderId="21" xfId="0" applyFont="1" applyFill="1" applyBorder="1" applyAlignment="1"/>
    <xf numFmtId="14" fontId="0" fillId="3" borderId="0" xfId="0" applyNumberFormat="1" applyFill="1">
      <alignment vertical="center"/>
    </xf>
    <xf numFmtId="0" fontId="18" fillId="2" borderId="55" xfId="0" applyFont="1" applyFill="1" applyBorder="1" applyAlignment="1">
      <alignment horizontal="center"/>
    </xf>
    <xf numFmtId="0" fontId="18" fillId="2" borderId="56" xfId="0" applyFont="1" applyFill="1" applyBorder="1" applyAlignment="1"/>
    <xf numFmtId="0" fontId="18" fillId="2" borderId="57" xfId="0" applyFont="1" applyFill="1" applyBorder="1" applyAlignment="1"/>
    <xf numFmtId="0" fontId="18" fillId="3" borderId="32" xfId="0" applyFont="1" applyFill="1" applyBorder="1" applyAlignment="1"/>
    <xf numFmtId="0" fontId="18" fillId="2" borderId="58" xfId="0" applyFont="1" applyFill="1" applyBorder="1" applyAlignment="1"/>
    <xf numFmtId="0" fontId="18" fillId="0" borderId="57" xfId="0" applyFont="1" applyBorder="1" applyAlignment="1"/>
    <xf numFmtId="0" fontId="18" fillId="3" borderId="15" xfId="0" applyFont="1" applyFill="1" applyBorder="1" applyAlignment="1"/>
    <xf numFmtId="0" fontId="18" fillId="3" borderId="27" xfId="0" applyFont="1" applyFill="1" applyBorder="1" applyAlignment="1"/>
    <xf numFmtId="0" fontId="18" fillId="2" borderId="59" xfId="0" applyFont="1" applyFill="1" applyBorder="1" applyAlignment="1"/>
    <xf numFmtId="178" fontId="18" fillId="2" borderId="42" xfId="0" applyNumberFormat="1" applyFont="1" applyFill="1" applyBorder="1" applyAlignment="1"/>
    <xf numFmtId="178" fontId="18" fillId="2" borderId="18" xfId="0" applyNumberFormat="1" applyFont="1" applyFill="1" applyBorder="1" applyAlignment="1"/>
    <xf numFmtId="178" fontId="18" fillId="2" borderId="4" xfId="0" applyNumberFormat="1" applyFont="1" applyFill="1" applyBorder="1" applyAlignment="1"/>
    <xf numFmtId="178" fontId="18" fillId="2" borderId="39" xfId="0" applyNumberFormat="1" applyFont="1" applyFill="1" applyBorder="1" applyAlignment="1"/>
    <xf numFmtId="0" fontId="18" fillId="5" borderId="24" xfId="0" applyFont="1" applyFill="1" applyBorder="1" applyAlignment="1">
      <alignment vertical="top" wrapText="1"/>
    </xf>
    <xf numFmtId="177" fontId="3" fillId="5" borderId="7" xfId="0" applyNumberFormat="1" applyFont="1" applyFill="1" applyBorder="1" applyAlignment="1"/>
    <xf numFmtId="177" fontId="3" fillId="5" borderId="0" xfId="0" applyNumberFormat="1" applyFont="1" applyFill="1" applyAlignment="1"/>
    <xf numFmtId="177" fontId="3" fillId="5" borderId="2" xfId="0" applyNumberFormat="1" applyFont="1" applyFill="1" applyBorder="1" applyAlignment="1"/>
    <xf numFmtId="0" fontId="3" fillId="0" borderId="4" xfId="0" applyFont="1" applyBorder="1" applyAlignment="1"/>
    <xf numFmtId="0" fontId="3" fillId="0" borderId="13" xfId="0" applyFont="1" applyBorder="1" applyAlignment="1"/>
    <xf numFmtId="0" fontId="3" fillId="0" borderId="9" xfId="0" applyFont="1" applyBorder="1" applyAlignment="1"/>
    <xf numFmtId="0" fontId="18" fillId="2" borderId="36" xfId="0" applyFont="1" applyFill="1" applyBorder="1" applyAlignment="1">
      <alignment horizontal="center" vertical="center"/>
    </xf>
    <xf numFmtId="0" fontId="3" fillId="2" borderId="1" xfId="0" applyFont="1" applyFill="1" applyBorder="1" applyAlignment="1"/>
    <xf numFmtId="38" fontId="3" fillId="2" borderId="1" xfId="10" applyFont="1" applyFill="1" applyBorder="1" applyAlignment="1"/>
    <xf numFmtId="38" fontId="3" fillId="2" borderId="0" xfId="10" applyFont="1" applyFill="1" applyAlignment="1"/>
    <xf numFmtId="38" fontId="3" fillId="2" borderId="2" xfId="10" applyFont="1" applyFill="1" applyBorder="1" applyAlignment="1"/>
    <xf numFmtId="38" fontId="3" fillId="2" borderId="7" xfId="10" applyFont="1" applyFill="1" applyBorder="1" applyAlignment="1"/>
    <xf numFmtId="38" fontId="3" fillId="2" borderId="0" xfId="10" applyFont="1" applyFill="1" applyBorder="1" applyAlignment="1"/>
    <xf numFmtId="38" fontId="3" fillId="2" borderId="1" xfId="8" applyFont="1" applyFill="1" applyBorder="1" applyAlignment="1">
      <alignment vertical="center"/>
    </xf>
    <xf numFmtId="38" fontId="3" fillId="2" borderId="1" xfId="8" applyFont="1" applyFill="1" applyBorder="1" applyAlignment="1">
      <alignment horizontal="center" vertical="center"/>
    </xf>
    <xf numFmtId="38" fontId="3" fillId="2" borderId="0" xfId="8" applyFont="1" applyFill="1" applyBorder="1" applyAlignment="1">
      <alignment vertical="center"/>
    </xf>
    <xf numFmtId="0" fontId="3" fillId="2" borderId="1" xfId="3" applyFont="1" applyFill="1" applyBorder="1"/>
    <xf numFmtId="49" fontId="4" fillId="2" borderId="1" xfId="3" applyNumberFormat="1" applyFont="1" applyFill="1" applyBorder="1"/>
    <xf numFmtId="177" fontId="3" fillId="2" borderId="0" xfId="8" applyNumberFormat="1" applyFont="1" applyFill="1"/>
    <xf numFmtId="49" fontId="3" fillId="2" borderId="0" xfId="3" applyNumberFormat="1" applyFont="1" applyFill="1"/>
    <xf numFmtId="0" fontId="3" fillId="2" borderId="0" xfId="3" applyFont="1" applyFill="1"/>
    <xf numFmtId="49" fontId="4" fillId="2" borderId="0" xfId="3" applyNumberFormat="1" applyFont="1" applyFill="1"/>
    <xf numFmtId="0" fontId="3" fillId="2" borderId="0" xfId="4" applyFont="1" applyFill="1"/>
    <xf numFmtId="0" fontId="4" fillId="2" borderId="0" xfId="0" applyFont="1" applyFill="1" applyAlignment="1">
      <alignment horizontal="left"/>
    </xf>
    <xf numFmtId="183" fontId="4" fillId="2" borderId="0" xfId="4" applyNumberFormat="1" applyFont="1" applyFill="1" applyAlignment="1">
      <alignment horizontal="left"/>
    </xf>
    <xf numFmtId="183" fontId="4" fillId="2" borderId="0" xfId="4" applyNumberFormat="1" applyFont="1" applyFill="1"/>
    <xf numFmtId="177" fontId="3" fillId="2" borderId="0" xfId="8" applyNumberFormat="1" applyFont="1" applyFill="1" applyBorder="1"/>
    <xf numFmtId="0" fontId="3" fillId="2" borderId="2" xfId="4" applyFont="1" applyFill="1" applyBorder="1"/>
    <xf numFmtId="49" fontId="3" fillId="2" borderId="2" xfId="3" applyNumberFormat="1" applyFont="1" applyFill="1" applyBorder="1"/>
    <xf numFmtId="177" fontId="3" fillId="2" borderId="2" xfId="8" applyNumberFormat="1" applyFont="1" applyFill="1" applyBorder="1"/>
    <xf numFmtId="38" fontId="3" fillId="2" borderId="1" xfId="8" applyFont="1" applyFill="1" applyBorder="1" applyAlignment="1">
      <alignment horizontal="right" vertical="center"/>
    </xf>
    <xf numFmtId="38" fontId="3" fillId="2" borderId="0" xfId="8" applyFont="1" applyFill="1" applyBorder="1" applyAlignment="1">
      <alignment horizontal="center"/>
    </xf>
    <xf numFmtId="38" fontId="3" fillId="2" borderId="2" xfId="8" applyFont="1" applyFill="1" applyBorder="1" applyAlignment="1">
      <alignment vertical="center"/>
    </xf>
    <xf numFmtId="38" fontId="3" fillId="2" borderId="2" xfId="8" applyFont="1" applyFill="1" applyBorder="1"/>
    <xf numFmtId="0" fontId="22" fillId="2" borderId="0" xfId="0" applyFont="1" applyFill="1" applyAlignment="1">
      <alignment horizontal="center"/>
    </xf>
    <xf numFmtId="0" fontId="4" fillId="2" borderId="2" xfId="0" applyFont="1" applyFill="1" applyBorder="1" applyAlignment="1"/>
    <xf numFmtId="0" fontId="3" fillId="2" borderId="24" xfId="0" applyFont="1" applyFill="1" applyBorder="1" applyAlignment="1"/>
    <xf numFmtId="0" fontId="3" fillId="2" borderId="1" xfId="0" applyFont="1" applyFill="1" applyBorder="1" applyAlignment="1">
      <alignment horizontal="right"/>
    </xf>
    <xf numFmtId="180" fontId="3" fillId="2" borderId="25" xfId="0" applyNumberFormat="1" applyFont="1" applyFill="1" applyBorder="1">
      <alignment vertical="center"/>
    </xf>
    <xf numFmtId="180" fontId="3" fillId="2" borderId="4" xfId="0" applyNumberFormat="1" applyFont="1" applyFill="1" applyBorder="1">
      <alignment vertical="center"/>
    </xf>
    <xf numFmtId="0" fontId="3" fillId="2" borderId="2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13" xfId="0" applyFont="1" applyFill="1" applyBorder="1" applyAlignment="1"/>
    <xf numFmtId="0" fontId="3" fillId="2" borderId="9" xfId="0" applyFont="1" applyFill="1" applyBorder="1" applyAlignment="1"/>
    <xf numFmtId="0" fontId="3" fillId="2" borderId="9" xfId="0" applyFont="1" applyFill="1" applyBorder="1" applyAlignment="1">
      <alignment horizontal="center"/>
    </xf>
    <xf numFmtId="184" fontId="3" fillId="2" borderId="6" xfId="0" applyNumberFormat="1" applyFont="1" applyFill="1" applyBorder="1" applyAlignment="1"/>
    <xf numFmtId="184" fontId="3" fillId="2" borderId="7" xfId="0" applyNumberFormat="1" applyFont="1" applyFill="1" applyBorder="1" applyAlignment="1"/>
    <xf numFmtId="176" fontId="3" fillId="2" borderId="0" xfId="8" applyNumberFormat="1" applyFont="1" applyFill="1"/>
    <xf numFmtId="184" fontId="3" fillId="2" borderId="14" xfId="0" applyNumberFormat="1" applyFont="1" applyFill="1" applyBorder="1" applyAlignment="1"/>
    <xf numFmtId="184" fontId="3" fillId="2" borderId="0" xfId="0" applyNumberFormat="1" applyFont="1" applyFill="1" applyAlignment="1"/>
    <xf numFmtId="184" fontId="3" fillId="2" borderId="24" xfId="0" applyNumberFormat="1" applyFont="1" applyFill="1" applyBorder="1" applyAlignment="1"/>
    <xf numFmtId="184" fontId="3" fillId="2" borderId="1" xfId="0" applyNumberFormat="1" applyFont="1" applyFill="1" applyBorder="1" applyAlignment="1"/>
    <xf numFmtId="177" fontId="3" fillId="2" borderId="14" xfId="8" applyNumberFormat="1" applyFont="1" applyFill="1" applyBorder="1"/>
    <xf numFmtId="177" fontId="3" fillId="2" borderId="5" xfId="8" applyNumberFormat="1" applyFont="1" applyFill="1" applyBorder="1"/>
    <xf numFmtId="184" fontId="3" fillId="2" borderId="21" xfId="0" applyNumberFormat="1" applyFont="1" applyFill="1" applyBorder="1" applyAlignment="1"/>
    <xf numFmtId="184" fontId="3" fillId="2" borderId="2" xfId="0" applyNumberFormat="1" applyFont="1" applyFill="1" applyBorder="1" applyAlignment="1"/>
    <xf numFmtId="179" fontId="3" fillId="2" borderId="0" xfId="3" applyNumberFormat="1" applyFont="1" applyFill="1"/>
    <xf numFmtId="177" fontId="3" fillId="2" borderId="6" xfId="8" applyNumberFormat="1" applyFont="1" applyFill="1" applyBorder="1"/>
    <xf numFmtId="177" fontId="3" fillId="2" borderId="7" xfId="8" applyNumberFormat="1" applyFont="1" applyFill="1" applyBorder="1"/>
    <xf numFmtId="177" fontId="3" fillId="2" borderId="19" xfId="8" applyNumberFormat="1" applyFont="1" applyFill="1" applyBorder="1"/>
    <xf numFmtId="177" fontId="3" fillId="2" borderId="21" xfId="8" applyNumberFormat="1" applyFont="1" applyFill="1" applyBorder="1"/>
    <xf numFmtId="177" fontId="18" fillId="2" borderId="13" xfId="8" applyNumberFormat="1" applyFont="1" applyFill="1" applyBorder="1" applyAlignment="1">
      <alignment vertical="center"/>
    </xf>
    <xf numFmtId="177" fontId="18" fillId="2" borderId="11" xfId="8" applyNumberFormat="1" applyFont="1" applyFill="1" applyBorder="1" applyAlignment="1">
      <alignment vertical="center"/>
    </xf>
    <xf numFmtId="181" fontId="18" fillId="2" borderId="0" xfId="8" applyNumberFormat="1" applyFont="1" applyFill="1"/>
    <xf numFmtId="182" fontId="18" fillId="2" borderId="0" xfId="0" quotePrefix="1" applyNumberFormat="1" applyFont="1" applyFill="1" applyAlignment="1"/>
    <xf numFmtId="182" fontId="18" fillId="2" borderId="0" xfId="0" applyNumberFormat="1" applyFont="1" applyFill="1" applyAlignment="1"/>
    <xf numFmtId="182" fontId="18" fillId="2" borderId="0" xfId="0" applyNumberFormat="1" applyFont="1" applyFill="1" applyAlignment="1">
      <alignment horizontal="right"/>
    </xf>
    <xf numFmtId="177" fontId="18" fillId="2" borderId="1" xfId="8" applyNumberFormat="1" applyFont="1" applyFill="1" applyBorder="1"/>
    <xf numFmtId="177" fontId="18" fillId="2" borderId="2" xfId="8" applyNumberFormat="1" applyFont="1" applyFill="1" applyBorder="1"/>
    <xf numFmtId="38" fontId="18" fillId="2" borderId="0" xfId="10" applyFont="1" applyFill="1" applyAlignment="1"/>
    <xf numFmtId="0" fontId="27" fillId="0" borderId="0" xfId="0" applyFont="1" applyAlignment="1">
      <alignment vertical="center" wrapText="1"/>
    </xf>
    <xf numFmtId="0" fontId="13" fillId="2" borderId="0" xfId="0" applyFont="1" applyFill="1" applyAlignment="1">
      <alignment horizontal="center" vertical="center"/>
    </xf>
    <xf numFmtId="31" fontId="9" fillId="2" borderId="0" xfId="0" applyNumberFormat="1" applyFont="1" applyFill="1" applyAlignment="1">
      <alignment horizontal="center" vertical="center"/>
    </xf>
    <xf numFmtId="0" fontId="10" fillId="2" borderId="0" xfId="0" applyFont="1" applyFill="1" applyAlignment="1">
      <alignment horizontal="center" vertical="center"/>
    </xf>
    <xf numFmtId="0" fontId="24" fillId="2" borderId="0" xfId="0" applyFont="1" applyFill="1" applyAlignment="1"/>
    <xf numFmtId="0" fontId="0" fillId="2" borderId="0" xfId="0" applyFill="1" applyAlignment="1"/>
    <xf numFmtId="0" fontId="0" fillId="2" borderId="0" xfId="0" applyFill="1" applyAlignment="1">
      <alignment horizontal="center"/>
    </xf>
    <xf numFmtId="0" fontId="0" fillId="2" borderId="6" xfId="0" applyFill="1" applyBorder="1" applyAlignment="1">
      <alignment horizontal="center" vertical="center"/>
    </xf>
    <xf numFmtId="0" fontId="0" fillId="2" borderId="19" xfId="0" applyFill="1" applyBorder="1" applyAlignment="1">
      <alignment horizontal="center" vertical="center"/>
    </xf>
    <xf numFmtId="0" fontId="15" fillId="2" borderId="0" xfId="0" applyFont="1" applyFill="1" applyAlignment="1">
      <alignment horizontal="center" vertical="center" wrapText="1"/>
    </xf>
    <xf numFmtId="0" fontId="5" fillId="2" borderId="0" xfId="0" applyFont="1" applyFill="1" applyAlignment="1">
      <alignment horizontal="center" vertical="center" wrapText="1"/>
    </xf>
    <xf numFmtId="31" fontId="0" fillId="2" borderId="6" xfId="0" applyNumberFormat="1" applyFill="1" applyBorder="1" applyAlignment="1">
      <alignment horizontal="center" vertical="center"/>
    </xf>
    <xf numFmtId="31" fontId="0" fillId="2" borderId="19" xfId="0" applyNumberFormat="1" applyFill="1" applyBorder="1" applyAlignment="1">
      <alignment horizontal="center" vertical="center"/>
    </xf>
    <xf numFmtId="0" fontId="18" fillId="2" borderId="29" xfId="0" applyFont="1" applyFill="1" applyBorder="1" applyAlignment="1">
      <alignment horizontal="center" vertical="center"/>
    </xf>
    <xf numFmtId="0" fontId="18" fillId="2" borderId="35" xfId="0" applyFont="1" applyFill="1" applyBorder="1" applyAlignment="1">
      <alignment horizontal="center" vertical="center"/>
    </xf>
    <xf numFmtId="0" fontId="18" fillId="2" borderId="17" xfId="0" applyFont="1" applyFill="1" applyBorder="1" applyAlignment="1">
      <alignment horizontal="center" vertical="center"/>
    </xf>
    <xf numFmtId="0" fontId="18" fillId="2" borderId="36" xfId="0" applyFont="1" applyFill="1" applyBorder="1" applyAlignment="1">
      <alignment horizontal="center" vertical="center"/>
    </xf>
    <xf numFmtId="0" fontId="18" fillId="2" borderId="4" xfId="0" applyFont="1" applyFill="1" applyBorder="1" applyAlignment="1">
      <alignment horizontal="center" vertical="top" wrapText="1"/>
    </xf>
    <xf numFmtId="0" fontId="18" fillId="2" borderId="13" xfId="0" applyFont="1" applyFill="1" applyBorder="1" applyAlignment="1">
      <alignment horizontal="center" vertical="top" wrapText="1"/>
    </xf>
    <xf numFmtId="0" fontId="18" fillId="2" borderId="25" xfId="0" applyFont="1" applyFill="1" applyBorder="1" applyAlignment="1">
      <alignment horizontal="center" vertical="top" wrapText="1"/>
    </xf>
    <xf numFmtId="0" fontId="18" fillId="2" borderId="5" xfId="0" applyFont="1" applyFill="1" applyBorder="1" applyAlignment="1">
      <alignment horizontal="center" vertical="top" wrapText="1"/>
    </xf>
    <xf numFmtId="0" fontId="18" fillId="2" borderId="24" xfId="0" applyFont="1" applyFill="1" applyBorder="1" applyAlignment="1">
      <alignment horizontal="center" vertical="top" wrapText="1"/>
    </xf>
    <xf numFmtId="0" fontId="18" fillId="2" borderId="14" xfId="0" applyFont="1" applyFill="1" applyBorder="1" applyAlignment="1">
      <alignment horizontal="center" vertical="top" wrapText="1"/>
    </xf>
    <xf numFmtId="0" fontId="18" fillId="2" borderId="9" xfId="0" applyFont="1" applyFill="1" applyBorder="1" applyAlignment="1">
      <alignment horizontal="center" vertical="top" wrapText="1"/>
    </xf>
    <xf numFmtId="0" fontId="18" fillId="2" borderId="21" xfId="0" applyFont="1" applyFill="1" applyBorder="1" applyAlignment="1">
      <alignment horizontal="center" vertical="top" wrapText="1"/>
    </xf>
  </cellXfs>
  <cellStyles count="11">
    <cellStyle name="パーセント 2" xfId="6"/>
    <cellStyle name="桁区切り" xfId="10" builtinId="6"/>
    <cellStyle name="桁区切り 2" xfId="8"/>
    <cellStyle name="桁区切り 3" xfId="7"/>
    <cellStyle name="標準" xfId="0" builtinId="0"/>
    <cellStyle name="標準 2" xfId="1"/>
    <cellStyle name="標準 2 3" xfId="2"/>
    <cellStyle name="標準 3" xfId="5"/>
    <cellStyle name="標準_2001市町のすがた" xfId="3"/>
    <cellStyle name="標準_市町C3" xfId="4"/>
    <cellStyle name="未定義" xfId="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200"/>
              <a:t>名目経済成長率の推移</a:t>
            </a:r>
          </a:p>
        </c:rich>
      </c:tx>
      <c:layout>
        <c:manualLayout>
          <c:xMode val="edge"/>
          <c:yMode val="edge"/>
          <c:x val="0.20795822397200348"/>
          <c:y val="4.6296296296296294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0.11162267784435839"/>
          <c:y val="0.21358247583791903"/>
          <c:w val="0.86615507436570427"/>
          <c:h val="0.66631889763779528"/>
        </c:manualLayout>
      </c:layout>
      <c:lineChart>
        <c:grouping val="standard"/>
        <c:varyColors val="0"/>
        <c:ser>
          <c:idx val="0"/>
          <c:order val="0"/>
          <c:tx>
            <c:v>全国  </c:v>
          </c:tx>
          <c:spPr>
            <a:ln w="28575" cap="rnd">
              <a:solidFill>
                <a:srgbClr val="FF0000"/>
              </a:solidFill>
              <a:prstDash val="sysDash"/>
              <a:round/>
            </a:ln>
            <a:effectLst/>
          </c:spPr>
          <c:marker>
            <c:symbol val="none"/>
          </c:marker>
          <c:dLbls>
            <c:dLbl>
              <c:idx val="0"/>
              <c:layout>
                <c:manualLayout>
                  <c:x val="-2.9428441207018857E-2"/>
                  <c:y val="-8.33333333333333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6BB-4090-80D9-82E8FA90FB50}"/>
                </c:ext>
              </c:extLst>
            </c:dLbl>
            <c:dLbl>
              <c:idx val="1"/>
              <c:layout>
                <c:manualLayout>
                  <c:x val="-4.9801977427262688E-2"/>
                  <c:y val="0.1064814814814815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6BB-4090-80D9-82E8FA90FB50}"/>
                </c:ext>
              </c:extLst>
            </c:dLbl>
            <c:dLbl>
              <c:idx val="2"/>
              <c:layout>
                <c:manualLayout>
                  <c:x val="-4.5274594898940784E-2"/>
                  <c:y val="3.67651274471400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6BB-4090-80D9-82E8FA90FB50}"/>
                </c:ext>
              </c:extLst>
            </c:dLbl>
            <c:dLbl>
              <c:idx val="3"/>
              <c:layout>
                <c:manualLayout>
                  <c:x val="-2.9206314703988483E-2"/>
                  <c:y val="0.11832345544482309"/>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E6BB-4090-80D9-82E8FA90FB50}"/>
                </c:ext>
              </c:extLst>
            </c:dLbl>
            <c:dLbl>
              <c:idx val="4"/>
              <c:layout>
                <c:manualLayout>
                  <c:x val="-5.6593156167343915E-2"/>
                  <c:y val="-3.240740740740740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E6BB-4090-80D9-82E8FA90FB50}"/>
                </c:ext>
              </c:extLst>
            </c:dLbl>
            <c:dLbl>
              <c:idx val="5"/>
              <c:layout>
                <c:manualLayout>
                  <c:x val="-3.1692198254938096E-2"/>
                  <c:y val="8.151024241422179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E6BB-4090-80D9-82E8FA90FB50}"/>
                </c:ext>
              </c:extLst>
            </c:dLbl>
            <c:dLbl>
              <c:idx val="6"/>
              <c:layout>
                <c:manualLayout>
                  <c:x val="-4.0355988180313544E-2"/>
                  <c:y val="7.811058470608023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E6BB-4090-80D9-82E8FA90FB50}"/>
                </c:ext>
              </c:extLst>
            </c:dLbl>
            <c:dLbl>
              <c:idx val="7"/>
              <c:layout>
                <c:manualLayout>
                  <c:x val="-3.3955813750741415E-2"/>
                  <c:y val="5.95375211061661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E6BB-4090-80D9-82E8FA90FB50}"/>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Lit>
              <c:formatCode>0;"▲ "0</c:formatCode>
              <c:ptCount val="8"/>
              <c:pt idx="0">
                <c:v>18</c:v>
              </c:pt>
              <c:pt idx="1">
                <c:v>19</c:v>
              </c:pt>
              <c:pt idx="2">
                <c:v>20</c:v>
              </c:pt>
              <c:pt idx="3">
                <c:v>21</c:v>
              </c:pt>
              <c:pt idx="4">
                <c:v>22</c:v>
              </c:pt>
              <c:pt idx="5">
                <c:v>23</c:v>
              </c:pt>
              <c:pt idx="6">
                <c:v>24</c:v>
              </c:pt>
              <c:pt idx="7">
                <c:v>25</c:v>
              </c:pt>
            </c:numLit>
          </c:cat>
          <c:val>
            <c:numLit>
              <c:formatCode>#,##0.0;"▲ "#,##0.0</c:formatCode>
              <c:ptCount val="8"/>
              <c:pt idx="0">
                <c:v>0.2</c:v>
              </c:pt>
              <c:pt idx="1">
                <c:v>0</c:v>
              </c:pt>
              <c:pt idx="2">
                <c:v>-3.2</c:v>
              </c:pt>
              <c:pt idx="3">
                <c:v>2.9</c:v>
              </c:pt>
              <c:pt idx="4">
                <c:v>2.2999999999999998</c:v>
              </c:pt>
              <c:pt idx="5">
                <c:v>4.9000000000000004</c:v>
              </c:pt>
              <c:pt idx="6">
                <c:v>2.8</c:v>
              </c:pt>
              <c:pt idx="7">
                <c:v>3</c:v>
              </c:pt>
            </c:numLit>
          </c:val>
          <c:smooth val="0"/>
          <c:extLst>
            <c:ext xmlns:c16="http://schemas.microsoft.com/office/drawing/2014/chart" uri="{C3380CC4-5D6E-409C-BE32-E72D297353CC}">
              <c16:uniqueId val="{00000008-E6BB-4090-80D9-82E8FA90FB50}"/>
            </c:ext>
          </c:extLst>
        </c:ser>
        <c:ser>
          <c:idx val="1"/>
          <c:order val="1"/>
          <c:tx>
            <c:v>兵庫県  </c:v>
          </c:tx>
          <c:spPr>
            <a:ln w="28575" cap="rnd">
              <a:solidFill>
                <a:schemeClr val="tx1"/>
              </a:solidFill>
              <a:round/>
            </a:ln>
            <a:effectLst/>
          </c:spPr>
          <c:marker>
            <c:symbol val="none"/>
          </c:marker>
          <c:dLbls>
            <c:dLbl>
              <c:idx val="0"/>
              <c:layout>
                <c:manualLayout>
                  <c:x val="-2.71647149603251E-2"/>
                  <c:y val="6.481481481481481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E6BB-4090-80D9-82E8FA90FB50}"/>
                </c:ext>
              </c:extLst>
            </c:dLbl>
            <c:dLbl>
              <c:idx val="1"/>
              <c:layout>
                <c:manualLayout>
                  <c:x val="-3.169216745371263E-2"/>
                  <c:y val="-6.018518518518518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E6BB-4090-80D9-82E8FA90FB50}"/>
                </c:ext>
              </c:extLst>
            </c:dLbl>
            <c:dLbl>
              <c:idx val="2"/>
              <c:layout>
                <c:manualLayout>
                  <c:x val="-5.6815288383755866E-2"/>
                  <c:y val="-0.10205573267078798"/>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E6BB-4090-80D9-82E8FA90FB50}"/>
                </c:ext>
              </c:extLst>
            </c:dLbl>
            <c:dLbl>
              <c:idx val="3"/>
              <c:layout>
                <c:manualLayout>
                  <c:x val="-3.8705486772820451E-2"/>
                  <c:y val="-4.78595812189547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E6BB-4090-80D9-82E8FA90FB50}"/>
                </c:ext>
              </c:extLst>
            </c:dLbl>
            <c:dLbl>
              <c:idx val="4"/>
              <c:layout>
                <c:manualLayout>
                  <c:x val="-2.4900988713631323E-2"/>
                  <c:y val="6.018518518518509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E6BB-4090-80D9-82E8FA90FB50}"/>
                </c:ext>
              </c:extLst>
            </c:dLbl>
            <c:dLbl>
              <c:idx val="5"/>
              <c:layout>
                <c:manualLayout>
                  <c:x val="-3.2216709143082611E-2"/>
                  <c:y val="-6.054492802512880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E6BB-4090-80D9-82E8FA90FB50}"/>
                </c:ext>
              </c:extLst>
            </c:dLbl>
            <c:dLbl>
              <c:idx val="6"/>
              <c:layout>
                <c:manualLayout>
                  <c:x val="-2.6105811088271699E-2"/>
                  <c:y val="-6.937727380862586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E6BB-4090-80D9-82E8FA90FB50}"/>
                </c:ext>
              </c:extLst>
            </c:dLbl>
            <c:dLbl>
              <c:idx val="7"/>
              <c:layout>
                <c:manualLayout>
                  <c:x val="-3.1692126429859864E-2"/>
                  <c:y val="-6.865270129915347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E6BB-4090-80D9-82E8FA90FB50}"/>
                </c:ext>
              </c:extLst>
            </c:dLbl>
            <c:dLbl>
              <c:idx val="8"/>
              <c:layout>
                <c:manualLayout>
                  <c:x val="0"/>
                  <c:y val="4.166666666666666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E6BB-4090-80D9-82E8FA90FB50}"/>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Lit>
              <c:formatCode>0;"▲ "0</c:formatCode>
              <c:ptCount val="8"/>
              <c:pt idx="0">
                <c:v>18</c:v>
              </c:pt>
              <c:pt idx="1">
                <c:v>19</c:v>
              </c:pt>
              <c:pt idx="2">
                <c:v>20</c:v>
              </c:pt>
              <c:pt idx="3">
                <c:v>21</c:v>
              </c:pt>
              <c:pt idx="4">
                <c:v>22</c:v>
              </c:pt>
              <c:pt idx="5">
                <c:v>23</c:v>
              </c:pt>
              <c:pt idx="6">
                <c:v>24</c:v>
              </c:pt>
              <c:pt idx="7">
                <c:v>25</c:v>
              </c:pt>
            </c:numLit>
          </c:cat>
          <c:val>
            <c:numLit>
              <c:formatCode>#,##0.0;"▲ "#,##0.0</c:formatCode>
              <c:ptCount val="8"/>
              <c:pt idx="0">
                <c:v>0.1</c:v>
              </c:pt>
              <c:pt idx="1">
                <c:v>0.5</c:v>
              </c:pt>
              <c:pt idx="2">
                <c:v>-1.9</c:v>
              </c:pt>
              <c:pt idx="3">
                <c:v>3</c:v>
              </c:pt>
              <c:pt idx="4">
                <c:v>1.6</c:v>
              </c:pt>
              <c:pt idx="5">
                <c:v>5</c:v>
              </c:pt>
              <c:pt idx="6">
                <c:v>3</c:v>
              </c:pt>
              <c:pt idx="7">
                <c:v>3.6</c:v>
              </c:pt>
            </c:numLit>
          </c:val>
          <c:smooth val="0"/>
          <c:extLst>
            <c:ext xmlns:c16="http://schemas.microsoft.com/office/drawing/2014/chart" uri="{C3380CC4-5D6E-409C-BE32-E72D297353CC}">
              <c16:uniqueId val="{00000012-E6BB-4090-80D9-82E8FA90FB50}"/>
            </c:ext>
          </c:extLst>
        </c:ser>
        <c:dLbls>
          <c:showLegendKey val="0"/>
          <c:showVal val="0"/>
          <c:showCatName val="0"/>
          <c:showSerName val="0"/>
          <c:showPercent val="0"/>
          <c:showBubbleSize val="0"/>
        </c:dLbls>
        <c:smooth val="0"/>
        <c:axId val="1411293615"/>
        <c:axId val="1410449311"/>
      </c:lineChart>
      <c:catAx>
        <c:axId val="1411293615"/>
        <c:scaling>
          <c:orientation val="minMax"/>
        </c:scaling>
        <c:delete val="0"/>
        <c:axPos val="b"/>
        <c:numFmt formatCode="0;&quot;▲ &quot;0"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ja-JP"/>
          </a:p>
        </c:txPr>
        <c:crossAx val="1410449311"/>
        <c:crossesAt val="-4"/>
        <c:auto val="1"/>
        <c:lblAlgn val="ctr"/>
        <c:lblOffset val="100"/>
        <c:noMultiLvlLbl val="0"/>
      </c:catAx>
      <c:valAx>
        <c:axId val="1410449311"/>
        <c:scaling>
          <c:orientation val="minMax"/>
          <c:min val="-4"/>
        </c:scaling>
        <c:delete val="0"/>
        <c:axPos val="l"/>
        <c:majorGridlines>
          <c:spPr>
            <a:ln w="9525" cap="flat" cmpd="sng" algn="ctr">
              <a:solidFill>
                <a:schemeClr val="tx1">
                  <a:lumMod val="15000"/>
                  <a:lumOff val="85000"/>
                </a:schemeClr>
              </a:solidFill>
              <a:round/>
            </a:ln>
            <a:effectLst/>
          </c:spPr>
        </c:majorGridlines>
        <c:numFmt formatCode="#,##0.0;&quot;▲ &quot;#,##0.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1411293615"/>
        <c:crosses val="autoZero"/>
        <c:crossBetween val="between"/>
        <c:majorUnit val="2"/>
      </c:valAx>
      <c:spPr>
        <a:noFill/>
        <a:ln>
          <a:noFill/>
        </a:ln>
        <a:effectLst/>
      </c:spPr>
    </c:plotArea>
    <c:legend>
      <c:legendPos val="t"/>
      <c:layout>
        <c:manualLayout>
          <c:xMode val="edge"/>
          <c:yMode val="edge"/>
          <c:x val="0.61752755905511814"/>
          <c:y val="6.5740740740740766E-2"/>
          <c:w val="0.38247244094488186"/>
          <c:h val="7.8125546806649182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200"/>
              <a:t>実質経済成長率の推移</a:t>
            </a:r>
          </a:p>
        </c:rich>
      </c:tx>
      <c:layout>
        <c:manualLayout>
          <c:xMode val="edge"/>
          <c:yMode val="edge"/>
          <c:x val="0.25883104687412367"/>
          <c:y val="6.0185185185185182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0442810206301216E-2"/>
          <c:y val="0.27121609798775159"/>
          <c:w val="0.88339895909849275"/>
          <c:h val="0.60847550306211728"/>
        </c:manualLayout>
      </c:layout>
      <c:lineChart>
        <c:grouping val="standard"/>
        <c:varyColors val="0"/>
        <c:ser>
          <c:idx val="0"/>
          <c:order val="0"/>
          <c:tx>
            <c:v>全国  </c:v>
          </c:tx>
          <c:spPr>
            <a:ln w="28575" cap="rnd">
              <a:solidFill>
                <a:srgbClr val="FF0000"/>
              </a:solidFill>
              <a:prstDash val="sysDash"/>
              <a:round/>
            </a:ln>
            <a:effectLst/>
          </c:spPr>
          <c:marker>
            <c:symbol val="none"/>
          </c:marker>
          <c:dLbls>
            <c:dLbl>
              <c:idx val="0"/>
              <c:layout>
                <c:manualLayout>
                  <c:x val="-3.1638451858305286E-2"/>
                  <c:y val="-6.481481481481481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9E7-4379-854D-492993E5D4B5}"/>
                </c:ext>
              </c:extLst>
            </c:dLbl>
            <c:dLbl>
              <c:idx val="1"/>
              <c:layout>
                <c:manualLayout>
                  <c:x val="-5.875712487970982E-2"/>
                  <c:y val="8.796296296296296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9E7-4379-854D-492993E5D4B5}"/>
                </c:ext>
              </c:extLst>
            </c:dLbl>
            <c:dLbl>
              <c:idx val="2"/>
              <c:layout>
                <c:manualLayout>
                  <c:x val="-5.1977456624358688E-2"/>
                  <c:y val="4.166666666666666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9E7-4379-854D-492993E5D4B5}"/>
                </c:ext>
              </c:extLst>
            </c:dLbl>
            <c:dLbl>
              <c:idx val="3"/>
              <c:layout>
                <c:manualLayout>
                  <c:x val="-1.3559336510702267E-2"/>
                  <c:y val="4.166666666666658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9E7-4379-854D-492993E5D4B5}"/>
                </c:ext>
              </c:extLst>
            </c:dLbl>
            <c:dLbl>
              <c:idx val="4"/>
              <c:layout>
                <c:manualLayout>
                  <c:x val="-1.8079115347603023E-2"/>
                  <c:y val="6.944444444444444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49E7-4379-854D-492993E5D4B5}"/>
                </c:ext>
              </c:extLst>
            </c:dLbl>
            <c:dLbl>
              <c:idx val="5"/>
              <c:layout>
                <c:manualLayout>
                  <c:x val="-4.7221870744032682E-2"/>
                  <c:y val="7.293932221834167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49E7-4379-854D-492993E5D4B5}"/>
                </c:ext>
              </c:extLst>
            </c:dLbl>
            <c:dLbl>
              <c:idx val="6"/>
              <c:layout>
                <c:manualLayout>
                  <c:x val="-3.7014031191909103E-2"/>
                  <c:y val="4.0094237102167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49E7-4379-854D-492993E5D4B5}"/>
                </c:ext>
              </c:extLst>
            </c:dLbl>
            <c:dLbl>
              <c:idx val="7"/>
              <c:layout>
                <c:manualLayout>
                  <c:x val="-2.3213788493325369E-2"/>
                  <c:y val="4.099634934589670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49E7-4379-854D-492993E5D4B5}"/>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Lit>
              <c:formatCode>0;"▲ "0</c:formatCode>
              <c:ptCount val="8"/>
              <c:pt idx="0">
                <c:v>18</c:v>
              </c:pt>
              <c:pt idx="1">
                <c:v>19</c:v>
              </c:pt>
              <c:pt idx="2">
                <c:v>20</c:v>
              </c:pt>
              <c:pt idx="3">
                <c:v>21</c:v>
              </c:pt>
              <c:pt idx="4">
                <c:v>22</c:v>
              </c:pt>
              <c:pt idx="5">
                <c:v>23</c:v>
              </c:pt>
              <c:pt idx="6">
                <c:v>24</c:v>
              </c:pt>
              <c:pt idx="7">
                <c:v>25</c:v>
              </c:pt>
            </c:numLit>
          </c:cat>
          <c:val>
            <c:numLit>
              <c:formatCode>#,##0.0;"▲ "#,##0.0</c:formatCode>
              <c:ptCount val="8"/>
              <c:pt idx="0">
                <c:v>0.2</c:v>
              </c:pt>
              <c:pt idx="1">
                <c:v>-0.8</c:v>
              </c:pt>
              <c:pt idx="2">
                <c:v>-3.9</c:v>
              </c:pt>
              <c:pt idx="3">
                <c:v>3</c:v>
              </c:pt>
              <c:pt idx="4">
                <c:v>1.4</c:v>
              </c:pt>
              <c:pt idx="5">
                <c:v>0.7</c:v>
              </c:pt>
              <c:pt idx="6">
                <c:v>0.3</c:v>
              </c:pt>
              <c:pt idx="7">
                <c:v>1.2</c:v>
              </c:pt>
            </c:numLit>
          </c:val>
          <c:smooth val="0"/>
          <c:extLst>
            <c:ext xmlns:c16="http://schemas.microsoft.com/office/drawing/2014/chart" uri="{C3380CC4-5D6E-409C-BE32-E72D297353CC}">
              <c16:uniqueId val="{00000008-49E7-4379-854D-492993E5D4B5}"/>
            </c:ext>
          </c:extLst>
        </c:ser>
        <c:ser>
          <c:idx val="1"/>
          <c:order val="1"/>
          <c:tx>
            <c:v>兵庫県  </c:v>
          </c:tx>
          <c:spPr>
            <a:ln w="28575" cap="rnd">
              <a:solidFill>
                <a:schemeClr val="tx1"/>
              </a:solidFill>
              <a:round/>
            </a:ln>
            <a:effectLst/>
          </c:spPr>
          <c:marker>
            <c:symbol val="none"/>
          </c:marker>
          <c:dLbls>
            <c:dLbl>
              <c:idx val="0"/>
              <c:layout>
                <c:manualLayout>
                  <c:x val="-3.1638451858305286E-2"/>
                  <c:y val="4.166666666666666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49E7-4379-854D-492993E5D4B5}"/>
                </c:ext>
              </c:extLst>
            </c:dLbl>
            <c:dLbl>
              <c:idx val="1"/>
              <c:layout>
                <c:manualLayout>
                  <c:x val="-3.3898341276755665E-2"/>
                  <c:y val="-6.481481481481481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49E7-4379-854D-492993E5D4B5}"/>
                </c:ext>
              </c:extLst>
            </c:dLbl>
            <c:dLbl>
              <c:idx val="2"/>
              <c:layout>
                <c:manualLayout>
                  <c:x val="-5.649723546125953E-2"/>
                  <c:y val="-8.33333333333333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49E7-4379-854D-492993E5D4B5}"/>
                </c:ext>
              </c:extLst>
            </c:dLbl>
            <c:dLbl>
              <c:idx val="3"/>
              <c:layout>
                <c:manualLayout>
                  <c:x val="-4.9717567205908308E-2"/>
                  <c:y val="-8.33333333333333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49E7-4379-854D-492993E5D4B5}"/>
                </c:ext>
              </c:extLst>
            </c:dLbl>
            <c:dLbl>
              <c:idx val="4"/>
              <c:layout>
                <c:manualLayout>
                  <c:x val="-2.2598894184503778E-2"/>
                  <c:y val="-4.166666666666675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49E7-4379-854D-492993E5D4B5}"/>
                </c:ext>
              </c:extLst>
            </c:dLbl>
            <c:dLbl>
              <c:idx val="5"/>
              <c:layout>
                <c:manualLayout>
                  <c:x val="-5.1918532285508384E-2"/>
                  <c:y val="-5.199266428538238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49E7-4379-854D-492993E5D4B5}"/>
                </c:ext>
              </c:extLst>
            </c:dLbl>
            <c:dLbl>
              <c:idx val="6"/>
              <c:layout>
                <c:manualLayout>
                  <c:x val="-3.7503544452131318E-2"/>
                  <c:y val="-0.1011853459582371"/>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49E7-4379-854D-492993E5D4B5}"/>
                </c:ext>
              </c:extLst>
            </c:dLbl>
            <c:dLbl>
              <c:idx val="7"/>
              <c:layout>
                <c:manualLayout>
                  <c:x val="-3.268510211040742E-2"/>
                  <c:y val="-7.779433537579373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49E7-4379-854D-492993E5D4B5}"/>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Lit>
              <c:formatCode>0;"▲ "0</c:formatCode>
              <c:ptCount val="8"/>
              <c:pt idx="0">
                <c:v>18</c:v>
              </c:pt>
              <c:pt idx="1">
                <c:v>19</c:v>
              </c:pt>
              <c:pt idx="2">
                <c:v>20</c:v>
              </c:pt>
              <c:pt idx="3">
                <c:v>21</c:v>
              </c:pt>
              <c:pt idx="4">
                <c:v>22</c:v>
              </c:pt>
              <c:pt idx="5">
                <c:v>23</c:v>
              </c:pt>
              <c:pt idx="6">
                <c:v>24</c:v>
              </c:pt>
              <c:pt idx="7">
                <c:v>25</c:v>
              </c:pt>
            </c:numLit>
          </c:cat>
          <c:val>
            <c:numLit>
              <c:formatCode>#,##0.0;"▲ "#,##0.0</c:formatCode>
              <c:ptCount val="8"/>
              <c:pt idx="0">
                <c:v>0.1</c:v>
              </c:pt>
              <c:pt idx="1">
                <c:v>0.1</c:v>
              </c:pt>
              <c:pt idx="2">
                <c:v>-2.9</c:v>
              </c:pt>
              <c:pt idx="3">
                <c:v>3.4</c:v>
              </c:pt>
              <c:pt idx="4">
                <c:v>2.4</c:v>
              </c:pt>
              <c:pt idx="5">
                <c:v>1.1000000000000001</c:v>
              </c:pt>
              <c:pt idx="6">
                <c:v>0.7</c:v>
              </c:pt>
              <c:pt idx="7">
                <c:v>2.7</c:v>
              </c:pt>
            </c:numLit>
          </c:val>
          <c:smooth val="0"/>
          <c:extLst>
            <c:ext xmlns:c16="http://schemas.microsoft.com/office/drawing/2014/chart" uri="{C3380CC4-5D6E-409C-BE32-E72D297353CC}">
              <c16:uniqueId val="{00000011-49E7-4379-854D-492993E5D4B5}"/>
            </c:ext>
          </c:extLst>
        </c:ser>
        <c:dLbls>
          <c:showLegendKey val="0"/>
          <c:showVal val="0"/>
          <c:showCatName val="0"/>
          <c:showSerName val="0"/>
          <c:showPercent val="0"/>
          <c:showBubbleSize val="0"/>
        </c:dLbls>
        <c:smooth val="0"/>
        <c:axId val="351151423"/>
        <c:axId val="352718735"/>
      </c:lineChart>
      <c:catAx>
        <c:axId val="351151423"/>
        <c:scaling>
          <c:orientation val="minMax"/>
        </c:scaling>
        <c:delete val="0"/>
        <c:axPos val="b"/>
        <c:numFmt formatCode="0;&quot;▲ &quot;0"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ja-JP"/>
          </a:p>
        </c:txPr>
        <c:crossAx val="352718735"/>
        <c:crossesAt val="-6"/>
        <c:auto val="1"/>
        <c:lblAlgn val="ctr"/>
        <c:lblOffset val="100"/>
        <c:noMultiLvlLbl val="0"/>
      </c:catAx>
      <c:valAx>
        <c:axId val="352718735"/>
        <c:scaling>
          <c:orientation val="minMax"/>
          <c:min val="-6"/>
        </c:scaling>
        <c:delete val="0"/>
        <c:axPos val="l"/>
        <c:majorGridlines>
          <c:spPr>
            <a:ln w="9525" cap="flat" cmpd="sng" algn="ctr">
              <a:solidFill>
                <a:schemeClr val="tx1">
                  <a:lumMod val="15000"/>
                  <a:lumOff val="85000"/>
                </a:schemeClr>
              </a:solidFill>
              <a:round/>
            </a:ln>
            <a:effectLst/>
          </c:spPr>
        </c:majorGridlines>
        <c:numFmt formatCode="#,##0.0;&quot;▲ &quot;#,##0.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351151423"/>
        <c:crosses val="autoZero"/>
        <c:crossBetween val="between"/>
        <c:majorUnit val="2"/>
      </c:valAx>
      <c:spPr>
        <a:noFill/>
        <a:ln>
          <a:noFill/>
        </a:ln>
        <a:effectLst/>
      </c:spPr>
    </c:plotArea>
    <c:legend>
      <c:legendPos val="t"/>
      <c:layout>
        <c:manualLayout>
          <c:xMode val="edge"/>
          <c:yMode val="edge"/>
          <c:x val="0.58419422572178492"/>
          <c:y val="4.9097404491105265E-2"/>
          <c:w val="0.31498356508766234"/>
          <c:h val="7.8125546806649182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oneCellAnchor>
    <xdr:from>
      <xdr:col>22</xdr:col>
      <xdr:colOff>600075</xdr:colOff>
      <xdr:row>39</xdr:row>
      <xdr:rowOff>9525</xdr:rowOff>
    </xdr:from>
    <xdr:ext cx="647769" cy="275717"/>
    <xdr:sp macro="" textlink="">
      <xdr:nvSpPr>
        <xdr:cNvPr id="4" name="テキスト ボックス 3">
          <a:extLst>
            <a:ext uri="{FF2B5EF4-FFF2-40B4-BE49-F238E27FC236}">
              <a16:creationId xmlns:a16="http://schemas.microsoft.com/office/drawing/2014/main" id="{00000000-0008-0000-0400-000004000000}"/>
            </a:ext>
          </a:extLst>
        </xdr:cNvPr>
        <xdr:cNvSpPr txBox="1"/>
      </xdr:nvSpPr>
      <xdr:spPr>
        <a:xfrm>
          <a:off x="13296900" y="6448425"/>
          <a:ext cx="647769"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t>年度</a:t>
          </a:r>
        </a:p>
      </xdr:txBody>
    </xdr:sp>
    <xdr:clientData/>
  </xdr:oneCellAnchor>
  <xdr:oneCellAnchor>
    <xdr:from>
      <xdr:col>22</xdr:col>
      <xdr:colOff>600075</xdr:colOff>
      <xdr:row>39</xdr:row>
      <xdr:rowOff>9525</xdr:rowOff>
    </xdr:from>
    <xdr:ext cx="647769" cy="275717"/>
    <xdr:sp macro="" textlink="">
      <xdr:nvSpPr>
        <xdr:cNvPr id="7" name="テキスト ボックス 6">
          <a:extLst>
            <a:ext uri="{FF2B5EF4-FFF2-40B4-BE49-F238E27FC236}">
              <a16:creationId xmlns:a16="http://schemas.microsoft.com/office/drawing/2014/main" id="{00000000-0008-0000-0400-000007000000}"/>
            </a:ext>
          </a:extLst>
        </xdr:cNvPr>
        <xdr:cNvSpPr txBox="1"/>
      </xdr:nvSpPr>
      <xdr:spPr>
        <a:xfrm>
          <a:off x="13296900" y="6448425"/>
          <a:ext cx="647769"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t>年度</a:t>
          </a:r>
        </a:p>
      </xdr:txBody>
    </xdr:sp>
    <xdr:clientData/>
  </xdr:oneCellAnchor>
  <xdr:oneCellAnchor>
    <xdr:from>
      <xdr:col>22</xdr:col>
      <xdr:colOff>600075</xdr:colOff>
      <xdr:row>39</xdr:row>
      <xdr:rowOff>9525</xdr:rowOff>
    </xdr:from>
    <xdr:ext cx="647769" cy="275717"/>
    <xdr:sp macro="" textlink="">
      <xdr:nvSpPr>
        <xdr:cNvPr id="10" name="テキスト ボックス 9">
          <a:extLst>
            <a:ext uri="{FF2B5EF4-FFF2-40B4-BE49-F238E27FC236}">
              <a16:creationId xmlns:a16="http://schemas.microsoft.com/office/drawing/2014/main" id="{00000000-0008-0000-0400-00000A000000}"/>
            </a:ext>
          </a:extLst>
        </xdr:cNvPr>
        <xdr:cNvSpPr txBox="1"/>
      </xdr:nvSpPr>
      <xdr:spPr>
        <a:xfrm>
          <a:off x="16154400" y="6448425"/>
          <a:ext cx="647769"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t>年度</a:t>
          </a:r>
        </a:p>
      </xdr:txBody>
    </xdr:sp>
    <xdr:clientData/>
  </xdr:oneCellAnchor>
  <xdr:oneCellAnchor>
    <xdr:from>
      <xdr:col>23</xdr:col>
      <xdr:colOff>600075</xdr:colOff>
      <xdr:row>39</xdr:row>
      <xdr:rowOff>9525</xdr:rowOff>
    </xdr:from>
    <xdr:ext cx="647769" cy="275717"/>
    <xdr:sp macro="" textlink="">
      <xdr:nvSpPr>
        <xdr:cNvPr id="16" name="テキスト ボックス 15">
          <a:extLst>
            <a:ext uri="{FF2B5EF4-FFF2-40B4-BE49-F238E27FC236}">
              <a16:creationId xmlns:a16="http://schemas.microsoft.com/office/drawing/2014/main" id="{00000000-0008-0000-0400-000010000000}"/>
            </a:ext>
          </a:extLst>
        </xdr:cNvPr>
        <xdr:cNvSpPr txBox="1"/>
      </xdr:nvSpPr>
      <xdr:spPr>
        <a:xfrm>
          <a:off x="14249400" y="6448425"/>
          <a:ext cx="647769"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t>年度</a:t>
          </a:r>
        </a:p>
      </xdr:txBody>
    </xdr:sp>
    <xdr:clientData/>
  </xdr:oneCellAnchor>
  <xdr:oneCellAnchor>
    <xdr:from>
      <xdr:col>23</xdr:col>
      <xdr:colOff>600075</xdr:colOff>
      <xdr:row>39</xdr:row>
      <xdr:rowOff>9525</xdr:rowOff>
    </xdr:from>
    <xdr:ext cx="647769" cy="275717"/>
    <xdr:sp macro="" textlink="">
      <xdr:nvSpPr>
        <xdr:cNvPr id="11" name="テキスト ボックス 10">
          <a:extLst>
            <a:ext uri="{FF2B5EF4-FFF2-40B4-BE49-F238E27FC236}">
              <a16:creationId xmlns:a16="http://schemas.microsoft.com/office/drawing/2014/main" id="{00000000-0008-0000-0400-00000B000000}"/>
            </a:ext>
          </a:extLst>
        </xdr:cNvPr>
        <xdr:cNvSpPr txBox="1"/>
      </xdr:nvSpPr>
      <xdr:spPr>
        <a:xfrm>
          <a:off x="14249400" y="6448425"/>
          <a:ext cx="647769"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t>年度</a:t>
          </a:r>
        </a:p>
      </xdr:txBody>
    </xdr:sp>
    <xdr:clientData/>
  </xdr:oneCellAnchor>
  <xdr:oneCellAnchor>
    <xdr:from>
      <xdr:col>23</xdr:col>
      <xdr:colOff>600075</xdr:colOff>
      <xdr:row>39</xdr:row>
      <xdr:rowOff>9525</xdr:rowOff>
    </xdr:from>
    <xdr:ext cx="647769" cy="275717"/>
    <xdr:sp macro="" textlink="">
      <xdr:nvSpPr>
        <xdr:cNvPr id="14" name="テキスト ボックス 13">
          <a:extLst>
            <a:ext uri="{FF2B5EF4-FFF2-40B4-BE49-F238E27FC236}">
              <a16:creationId xmlns:a16="http://schemas.microsoft.com/office/drawing/2014/main" id="{00000000-0008-0000-0400-00000E000000}"/>
            </a:ext>
          </a:extLst>
        </xdr:cNvPr>
        <xdr:cNvSpPr txBox="1"/>
      </xdr:nvSpPr>
      <xdr:spPr>
        <a:xfrm>
          <a:off x="14249400" y="6448425"/>
          <a:ext cx="647769"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t>年度</a:t>
          </a:r>
        </a:p>
      </xdr:txBody>
    </xdr:sp>
    <xdr:clientData/>
  </xdr:oneCellAnchor>
  <xdr:oneCellAnchor>
    <xdr:from>
      <xdr:col>23</xdr:col>
      <xdr:colOff>600075</xdr:colOff>
      <xdr:row>39</xdr:row>
      <xdr:rowOff>9525</xdr:rowOff>
    </xdr:from>
    <xdr:ext cx="647769" cy="275717"/>
    <xdr:sp macro="" textlink="">
      <xdr:nvSpPr>
        <xdr:cNvPr id="18" name="テキスト ボックス 17">
          <a:extLst>
            <a:ext uri="{FF2B5EF4-FFF2-40B4-BE49-F238E27FC236}">
              <a16:creationId xmlns:a16="http://schemas.microsoft.com/office/drawing/2014/main" id="{00000000-0008-0000-0400-000012000000}"/>
            </a:ext>
          </a:extLst>
        </xdr:cNvPr>
        <xdr:cNvSpPr txBox="1"/>
      </xdr:nvSpPr>
      <xdr:spPr>
        <a:xfrm>
          <a:off x="14249400" y="6448425"/>
          <a:ext cx="647769"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t>年度</a:t>
          </a:r>
        </a:p>
      </xdr:txBody>
    </xdr:sp>
    <xdr:clientData/>
  </xdr:oneCellAnchor>
  <xdr:oneCellAnchor>
    <xdr:from>
      <xdr:col>23</xdr:col>
      <xdr:colOff>600075</xdr:colOff>
      <xdr:row>39</xdr:row>
      <xdr:rowOff>9525</xdr:rowOff>
    </xdr:from>
    <xdr:ext cx="647769" cy="275717"/>
    <xdr:sp macro="" textlink="">
      <xdr:nvSpPr>
        <xdr:cNvPr id="19" name="テキスト ボックス 18">
          <a:extLst>
            <a:ext uri="{FF2B5EF4-FFF2-40B4-BE49-F238E27FC236}">
              <a16:creationId xmlns:a16="http://schemas.microsoft.com/office/drawing/2014/main" id="{00000000-0008-0000-0400-000013000000}"/>
            </a:ext>
          </a:extLst>
        </xdr:cNvPr>
        <xdr:cNvSpPr txBox="1"/>
      </xdr:nvSpPr>
      <xdr:spPr>
        <a:xfrm>
          <a:off x="13325475" y="6448425"/>
          <a:ext cx="647769"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t>年度</a:t>
          </a:r>
        </a:p>
      </xdr:txBody>
    </xdr:sp>
    <xdr:clientData/>
  </xdr:oneCellAnchor>
  <xdr:oneCellAnchor>
    <xdr:from>
      <xdr:col>23</xdr:col>
      <xdr:colOff>600075</xdr:colOff>
      <xdr:row>39</xdr:row>
      <xdr:rowOff>9525</xdr:rowOff>
    </xdr:from>
    <xdr:ext cx="647769" cy="275717"/>
    <xdr:sp macro="" textlink="">
      <xdr:nvSpPr>
        <xdr:cNvPr id="22" name="テキスト ボックス 21">
          <a:extLst>
            <a:ext uri="{FF2B5EF4-FFF2-40B4-BE49-F238E27FC236}">
              <a16:creationId xmlns:a16="http://schemas.microsoft.com/office/drawing/2014/main" id="{00000000-0008-0000-0400-000016000000}"/>
            </a:ext>
          </a:extLst>
        </xdr:cNvPr>
        <xdr:cNvSpPr txBox="1"/>
      </xdr:nvSpPr>
      <xdr:spPr>
        <a:xfrm>
          <a:off x="13325475" y="6448425"/>
          <a:ext cx="647769"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t>年度</a:t>
          </a:r>
        </a:p>
      </xdr:txBody>
    </xdr:sp>
    <xdr:clientData/>
  </xdr:oneCellAnchor>
  <xdr:oneCellAnchor>
    <xdr:from>
      <xdr:col>23</xdr:col>
      <xdr:colOff>600075</xdr:colOff>
      <xdr:row>39</xdr:row>
      <xdr:rowOff>9525</xdr:rowOff>
    </xdr:from>
    <xdr:ext cx="647769" cy="275717"/>
    <xdr:sp macro="" textlink="">
      <xdr:nvSpPr>
        <xdr:cNvPr id="17" name="テキスト ボックス 16">
          <a:extLst>
            <a:ext uri="{FF2B5EF4-FFF2-40B4-BE49-F238E27FC236}">
              <a16:creationId xmlns:a16="http://schemas.microsoft.com/office/drawing/2014/main" id="{00000000-0008-0000-0400-000011000000}"/>
            </a:ext>
          </a:extLst>
        </xdr:cNvPr>
        <xdr:cNvSpPr txBox="1"/>
      </xdr:nvSpPr>
      <xdr:spPr>
        <a:xfrm>
          <a:off x="14287500" y="6448425"/>
          <a:ext cx="647769"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t>年度</a:t>
          </a:r>
        </a:p>
      </xdr:txBody>
    </xdr:sp>
    <xdr:clientData/>
  </xdr:oneCellAnchor>
  <xdr:oneCellAnchor>
    <xdr:from>
      <xdr:col>24</xdr:col>
      <xdr:colOff>600075</xdr:colOff>
      <xdr:row>39</xdr:row>
      <xdr:rowOff>9525</xdr:rowOff>
    </xdr:from>
    <xdr:ext cx="647769" cy="275717"/>
    <xdr:sp macro="" textlink="">
      <xdr:nvSpPr>
        <xdr:cNvPr id="25" name="テキスト ボックス 24">
          <a:extLst>
            <a:ext uri="{FF2B5EF4-FFF2-40B4-BE49-F238E27FC236}">
              <a16:creationId xmlns:a16="http://schemas.microsoft.com/office/drawing/2014/main" id="{23341E57-0BA0-4AF9-AD10-A8ECCCB40558}"/>
            </a:ext>
          </a:extLst>
        </xdr:cNvPr>
        <xdr:cNvSpPr txBox="1"/>
      </xdr:nvSpPr>
      <xdr:spPr>
        <a:xfrm>
          <a:off x="15325725" y="6448425"/>
          <a:ext cx="647769"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t>年度</a:t>
          </a:r>
        </a:p>
      </xdr:txBody>
    </xdr:sp>
    <xdr:clientData/>
  </xdr:oneCellAnchor>
  <xdr:oneCellAnchor>
    <xdr:from>
      <xdr:col>24</xdr:col>
      <xdr:colOff>600075</xdr:colOff>
      <xdr:row>39</xdr:row>
      <xdr:rowOff>9525</xdr:rowOff>
    </xdr:from>
    <xdr:ext cx="647769" cy="275717"/>
    <xdr:sp macro="" textlink="">
      <xdr:nvSpPr>
        <xdr:cNvPr id="21" name="テキスト ボックス 20">
          <a:extLst>
            <a:ext uri="{FF2B5EF4-FFF2-40B4-BE49-F238E27FC236}">
              <a16:creationId xmlns:a16="http://schemas.microsoft.com/office/drawing/2014/main" id="{02E38938-5AD5-424C-A553-483F00D28AFA}"/>
            </a:ext>
          </a:extLst>
        </xdr:cNvPr>
        <xdr:cNvSpPr txBox="1"/>
      </xdr:nvSpPr>
      <xdr:spPr>
        <a:xfrm>
          <a:off x="14335125" y="6365875"/>
          <a:ext cx="647769"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t>年度</a:t>
          </a:r>
        </a:p>
      </xdr:txBody>
    </xdr:sp>
    <xdr:clientData/>
  </xdr:oneCellAnchor>
  <xdr:oneCellAnchor>
    <xdr:from>
      <xdr:col>24</xdr:col>
      <xdr:colOff>600075</xdr:colOff>
      <xdr:row>39</xdr:row>
      <xdr:rowOff>9525</xdr:rowOff>
    </xdr:from>
    <xdr:ext cx="647769" cy="275717"/>
    <xdr:sp macro="" textlink="">
      <xdr:nvSpPr>
        <xdr:cNvPr id="28" name="テキスト ボックス 27">
          <a:extLst>
            <a:ext uri="{FF2B5EF4-FFF2-40B4-BE49-F238E27FC236}">
              <a16:creationId xmlns:a16="http://schemas.microsoft.com/office/drawing/2014/main" id="{34D7C3F1-8865-4886-AA95-26C21C7A2DEF}"/>
            </a:ext>
          </a:extLst>
        </xdr:cNvPr>
        <xdr:cNvSpPr txBox="1"/>
      </xdr:nvSpPr>
      <xdr:spPr>
        <a:xfrm>
          <a:off x="14335125" y="6365875"/>
          <a:ext cx="647769"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t>年度</a:t>
          </a:r>
        </a:p>
      </xdr:txBody>
    </xdr:sp>
    <xdr:clientData/>
  </xdr:oneCellAnchor>
  <xdr:oneCellAnchor>
    <xdr:from>
      <xdr:col>24</xdr:col>
      <xdr:colOff>600075</xdr:colOff>
      <xdr:row>39</xdr:row>
      <xdr:rowOff>9525</xdr:rowOff>
    </xdr:from>
    <xdr:ext cx="647769" cy="275717"/>
    <xdr:sp macro="" textlink="">
      <xdr:nvSpPr>
        <xdr:cNvPr id="29" name="テキスト ボックス 28">
          <a:extLst>
            <a:ext uri="{FF2B5EF4-FFF2-40B4-BE49-F238E27FC236}">
              <a16:creationId xmlns:a16="http://schemas.microsoft.com/office/drawing/2014/main" id="{CF692141-8F4B-4A34-95D8-9D27F974BA6F}"/>
            </a:ext>
          </a:extLst>
        </xdr:cNvPr>
        <xdr:cNvSpPr txBox="1"/>
      </xdr:nvSpPr>
      <xdr:spPr>
        <a:xfrm>
          <a:off x="13449300" y="6448425"/>
          <a:ext cx="647769"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t>年度</a:t>
          </a:r>
        </a:p>
      </xdr:txBody>
    </xdr:sp>
    <xdr:clientData/>
  </xdr:oneCellAnchor>
  <xdr:oneCellAnchor>
    <xdr:from>
      <xdr:col>24</xdr:col>
      <xdr:colOff>600075</xdr:colOff>
      <xdr:row>39</xdr:row>
      <xdr:rowOff>9525</xdr:rowOff>
    </xdr:from>
    <xdr:ext cx="647769" cy="275717"/>
    <xdr:sp macro="" textlink="">
      <xdr:nvSpPr>
        <xdr:cNvPr id="32" name="テキスト ボックス 31">
          <a:extLst>
            <a:ext uri="{FF2B5EF4-FFF2-40B4-BE49-F238E27FC236}">
              <a16:creationId xmlns:a16="http://schemas.microsoft.com/office/drawing/2014/main" id="{967A6A9F-10FA-463F-B12A-3CF487556580}"/>
            </a:ext>
          </a:extLst>
        </xdr:cNvPr>
        <xdr:cNvSpPr txBox="1"/>
      </xdr:nvSpPr>
      <xdr:spPr>
        <a:xfrm>
          <a:off x="13449300" y="6448425"/>
          <a:ext cx="647769"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t>年度</a:t>
          </a:r>
        </a:p>
      </xdr:txBody>
    </xdr:sp>
    <xdr:clientData/>
  </xdr:oneCellAnchor>
  <xdr:oneCellAnchor>
    <xdr:from>
      <xdr:col>26</xdr:col>
      <xdr:colOff>104775</xdr:colOff>
      <xdr:row>37</xdr:row>
      <xdr:rowOff>123825</xdr:rowOff>
    </xdr:from>
    <xdr:ext cx="647769" cy="275717"/>
    <xdr:sp macro="" textlink="">
      <xdr:nvSpPr>
        <xdr:cNvPr id="24" name="テキスト ボックス 23">
          <a:extLst>
            <a:ext uri="{FF2B5EF4-FFF2-40B4-BE49-F238E27FC236}">
              <a16:creationId xmlns:a16="http://schemas.microsoft.com/office/drawing/2014/main" id="{0A64DD0F-7418-4500-A724-109FF1BA8132}"/>
            </a:ext>
          </a:extLst>
        </xdr:cNvPr>
        <xdr:cNvSpPr txBox="1"/>
      </xdr:nvSpPr>
      <xdr:spPr>
        <a:xfrm>
          <a:off x="16621125" y="6238875"/>
          <a:ext cx="647769"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t>年度</a:t>
          </a:r>
        </a:p>
      </xdr:txBody>
    </xdr:sp>
    <xdr:clientData/>
  </xdr:oneCellAnchor>
  <xdr:oneCellAnchor>
    <xdr:from>
      <xdr:col>26</xdr:col>
      <xdr:colOff>104775</xdr:colOff>
      <xdr:row>37</xdr:row>
      <xdr:rowOff>123825</xdr:rowOff>
    </xdr:from>
    <xdr:ext cx="647769" cy="275717"/>
    <xdr:sp macro="" textlink="">
      <xdr:nvSpPr>
        <xdr:cNvPr id="30" name="テキスト ボックス 29">
          <a:extLst>
            <a:ext uri="{FF2B5EF4-FFF2-40B4-BE49-F238E27FC236}">
              <a16:creationId xmlns:a16="http://schemas.microsoft.com/office/drawing/2014/main" id="{9F175016-1C80-4FA2-A1AE-08BD3CEE3692}"/>
            </a:ext>
          </a:extLst>
        </xdr:cNvPr>
        <xdr:cNvSpPr txBox="1"/>
      </xdr:nvSpPr>
      <xdr:spPr>
        <a:xfrm>
          <a:off x="15697200" y="6238875"/>
          <a:ext cx="647769"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t>年度</a:t>
          </a:r>
        </a:p>
      </xdr:txBody>
    </xdr:sp>
    <xdr:clientData/>
  </xdr:oneCellAnchor>
  <xdr:oneCellAnchor>
    <xdr:from>
      <xdr:col>26</xdr:col>
      <xdr:colOff>104775</xdr:colOff>
      <xdr:row>37</xdr:row>
      <xdr:rowOff>123825</xdr:rowOff>
    </xdr:from>
    <xdr:ext cx="647769" cy="275717"/>
    <xdr:sp macro="" textlink="">
      <xdr:nvSpPr>
        <xdr:cNvPr id="33" name="テキスト ボックス 32">
          <a:extLst>
            <a:ext uri="{FF2B5EF4-FFF2-40B4-BE49-F238E27FC236}">
              <a16:creationId xmlns:a16="http://schemas.microsoft.com/office/drawing/2014/main" id="{0BE29706-FF28-40E9-B304-D7970324A9B2}"/>
            </a:ext>
          </a:extLst>
        </xdr:cNvPr>
        <xdr:cNvSpPr txBox="1"/>
      </xdr:nvSpPr>
      <xdr:spPr>
        <a:xfrm>
          <a:off x="15697200" y="6238875"/>
          <a:ext cx="647769"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t>年度</a:t>
          </a:r>
        </a:p>
      </xdr:txBody>
    </xdr:sp>
    <xdr:clientData/>
  </xdr:oneCellAnchor>
  <xdr:twoCellAnchor>
    <xdr:from>
      <xdr:col>14</xdr:col>
      <xdr:colOff>647706</xdr:colOff>
      <xdr:row>25</xdr:row>
      <xdr:rowOff>4762</xdr:rowOff>
    </xdr:from>
    <xdr:to>
      <xdr:col>22</xdr:col>
      <xdr:colOff>9525</xdr:colOff>
      <xdr:row>42</xdr:row>
      <xdr:rowOff>9525</xdr:rowOff>
    </xdr:to>
    <xdr:graphicFrame macro="">
      <xdr:nvGraphicFramePr>
        <xdr:cNvPr id="2" name="グラフ 1">
          <a:extLst>
            <a:ext uri="{FF2B5EF4-FFF2-40B4-BE49-F238E27FC236}">
              <a16:creationId xmlns:a16="http://schemas.microsoft.com/office/drawing/2014/main" id="{C658558D-3E61-4D53-92B1-B473DDFEC8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14</xdr:col>
      <xdr:colOff>685805</xdr:colOff>
      <xdr:row>7</xdr:row>
      <xdr:rowOff>71437</xdr:rowOff>
    </xdr:from>
    <xdr:to>
      <xdr:col>22</xdr:col>
      <xdr:colOff>9524</xdr:colOff>
      <xdr:row>23</xdr:row>
      <xdr:rowOff>123825</xdr:rowOff>
    </xdr:to>
    <xdr:graphicFrame macro="">
      <xdr:nvGraphicFramePr>
        <xdr:cNvPr id="3" name="グラフ 2">
          <a:extLst>
            <a:ext uri="{FF2B5EF4-FFF2-40B4-BE49-F238E27FC236}">
              <a16:creationId xmlns:a16="http://schemas.microsoft.com/office/drawing/2014/main" id="{D2988565-1951-4165-964D-A37A6F721B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0.04754</cdr:x>
      <cdr:y>0.0434</cdr:y>
    </cdr:from>
    <cdr:to>
      <cdr:x>0.21053</cdr:x>
      <cdr:y>0.37674</cdr:y>
    </cdr:to>
    <cdr:sp macro="" textlink="">
      <cdr:nvSpPr>
        <cdr:cNvPr id="2" name="テキスト ボックス 1">
          <a:extLst xmlns:a="http://schemas.openxmlformats.org/drawingml/2006/main">
            <a:ext uri="{FF2B5EF4-FFF2-40B4-BE49-F238E27FC236}">
              <a16:creationId xmlns:a16="http://schemas.microsoft.com/office/drawing/2014/main" id="{083437AC-3CC9-4E71-90A5-F27D3A69ADA8}"/>
            </a:ext>
          </a:extLst>
        </cdr:cNvPr>
        <cdr:cNvSpPr txBox="1"/>
      </cdr:nvSpPr>
      <cdr:spPr>
        <a:xfrm xmlns:a="http://schemas.openxmlformats.org/drawingml/2006/main">
          <a:off x="266694" y="119063"/>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altLang="ja-JP" sz="1100"/>
            <a:t>%</a:t>
          </a:r>
          <a:endParaRPr lang="ja-JP" altLang="en-US" sz="1100"/>
        </a:p>
      </cdr:txBody>
    </cdr:sp>
  </cdr:relSizeAnchor>
  <cdr:relSizeAnchor xmlns:cdr="http://schemas.openxmlformats.org/drawingml/2006/chartDrawing">
    <cdr:from>
      <cdr:x>0.92699</cdr:x>
      <cdr:y>0.84201</cdr:y>
    </cdr:from>
    <cdr:to>
      <cdr:x>1</cdr:x>
      <cdr:y>1</cdr:y>
    </cdr:to>
    <cdr:sp macro="" textlink="">
      <cdr:nvSpPr>
        <cdr:cNvPr id="3" name="テキスト ボックス 2">
          <a:extLst xmlns:a="http://schemas.openxmlformats.org/drawingml/2006/main">
            <a:ext uri="{FF2B5EF4-FFF2-40B4-BE49-F238E27FC236}">
              <a16:creationId xmlns:a16="http://schemas.microsoft.com/office/drawing/2014/main" id="{732AA0F4-61EB-473B-A03F-065399D9DBC6}"/>
            </a:ext>
          </a:extLst>
        </cdr:cNvPr>
        <cdr:cNvSpPr txBox="1"/>
      </cdr:nvSpPr>
      <cdr:spPr>
        <a:xfrm xmlns:a="http://schemas.openxmlformats.org/drawingml/2006/main">
          <a:off x="5200643" y="2309812"/>
          <a:ext cx="409575" cy="433387"/>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ja-JP" altLang="en-US" sz="1000"/>
            <a:t>年度</a:t>
          </a:r>
        </a:p>
      </cdr:txBody>
    </cdr:sp>
  </cdr:relSizeAnchor>
</c:userShapes>
</file>

<file path=xl/drawings/drawing3.xml><?xml version="1.0" encoding="utf-8"?>
<c:userShapes xmlns:c="http://schemas.openxmlformats.org/drawingml/2006/chart">
  <cdr:relSizeAnchor xmlns:cdr="http://schemas.openxmlformats.org/drawingml/2006/chartDrawing">
    <cdr:from>
      <cdr:x>0.05085</cdr:x>
      <cdr:y>0.11285</cdr:y>
    </cdr:from>
    <cdr:to>
      <cdr:x>0.21356</cdr:x>
      <cdr:y>0.44618</cdr:y>
    </cdr:to>
    <cdr:sp macro="" textlink="">
      <cdr:nvSpPr>
        <cdr:cNvPr id="2" name="テキスト ボックス 1">
          <a:extLst xmlns:a="http://schemas.openxmlformats.org/drawingml/2006/main">
            <a:ext uri="{FF2B5EF4-FFF2-40B4-BE49-F238E27FC236}">
              <a16:creationId xmlns:a16="http://schemas.microsoft.com/office/drawing/2014/main" id="{048D4C96-763A-4986-B4AA-3B8AA49FB4AA}"/>
            </a:ext>
          </a:extLst>
        </cdr:cNvPr>
        <cdr:cNvSpPr txBox="1"/>
      </cdr:nvSpPr>
      <cdr:spPr>
        <a:xfrm xmlns:a="http://schemas.openxmlformats.org/drawingml/2006/main">
          <a:off x="285744" y="309563"/>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altLang="ja-JP" sz="1100"/>
            <a:t>%</a:t>
          </a:r>
          <a:endParaRPr lang="ja-JP" altLang="en-US" sz="1100"/>
        </a:p>
      </cdr:txBody>
    </cdr:sp>
  </cdr:relSizeAnchor>
  <cdr:relSizeAnchor xmlns:cdr="http://schemas.openxmlformats.org/drawingml/2006/chartDrawing">
    <cdr:from>
      <cdr:x>0.93051</cdr:x>
      <cdr:y>0.88021</cdr:y>
    </cdr:from>
    <cdr:to>
      <cdr:x>1</cdr:x>
      <cdr:y>1</cdr:y>
    </cdr:to>
    <cdr:sp macro="" textlink="">
      <cdr:nvSpPr>
        <cdr:cNvPr id="3" name="テキスト ボックス 2">
          <a:extLst xmlns:a="http://schemas.openxmlformats.org/drawingml/2006/main">
            <a:ext uri="{FF2B5EF4-FFF2-40B4-BE49-F238E27FC236}">
              <a16:creationId xmlns:a16="http://schemas.microsoft.com/office/drawing/2014/main" id="{B185B977-95FA-4241-8196-9EC0FE692144}"/>
            </a:ext>
          </a:extLst>
        </cdr:cNvPr>
        <cdr:cNvSpPr txBox="1"/>
      </cdr:nvSpPr>
      <cdr:spPr>
        <a:xfrm xmlns:a="http://schemas.openxmlformats.org/drawingml/2006/main">
          <a:off x="5229218" y="2414588"/>
          <a:ext cx="390525" cy="328612"/>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ja-JP" altLang="en-US" sz="1000"/>
            <a:t>年度</a:t>
          </a:r>
        </a:p>
      </cdr:txBody>
    </cdr:sp>
  </cdr:relSizeAnchor>
</c:userShapes>
</file>

<file path=xl/drawings/drawing4.xml><?xml version="1.0" encoding="utf-8"?>
<xdr:wsDr xmlns:xdr="http://schemas.openxmlformats.org/drawingml/2006/spreadsheetDrawing" xmlns:a="http://schemas.openxmlformats.org/drawingml/2006/main">
  <xdr:twoCellAnchor>
    <xdr:from>
      <xdr:col>0</xdr:col>
      <xdr:colOff>9525</xdr:colOff>
      <xdr:row>1</xdr:row>
      <xdr:rowOff>19050</xdr:rowOff>
    </xdr:from>
    <xdr:to>
      <xdr:col>1</xdr:col>
      <xdr:colOff>952500</xdr:colOff>
      <xdr:row>3</xdr:row>
      <xdr:rowOff>9525</xdr:rowOff>
    </xdr:to>
    <xdr:sp macro="" textlink="">
      <xdr:nvSpPr>
        <xdr:cNvPr id="2" name="Line 12">
          <a:extLst>
            <a:ext uri="{FF2B5EF4-FFF2-40B4-BE49-F238E27FC236}">
              <a16:creationId xmlns:a16="http://schemas.microsoft.com/office/drawing/2014/main" id="{00000000-0008-0000-0500-000002000000}"/>
            </a:ext>
          </a:extLst>
        </xdr:cNvPr>
        <xdr:cNvSpPr>
          <a:spLocks noChangeShapeType="1"/>
        </xdr:cNvSpPr>
      </xdr:nvSpPr>
      <xdr:spPr bwMode="auto">
        <a:xfrm>
          <a:off x="9525" y="190500"/>
          <a:ext cx="1181100" cy="4857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17</xdr:row>
      <xdr:rowOff>19050</xdr:rowOff>
    </xdr:from>
    <xdr:to>
      <xdr:col>1</xdr:col>
      <xdr:colOff>952500</xdr:colOff>
      <xdr:row>19</xdr:row>
      <xdr:rowOff>9525</xdr:rowOff>
    </xdr:to>
    <xdr:sp macro="" textlink="">
      <xdr:nvSpPr>
        <xdr:cNvPr id="3" name="Line 12">
          <a:extLst>
            <a:ext uri="{FF2B5EF4-FFF2-40B4-BE49-F238E27FC236}">
              <a16:creationId xmlns:a16="http://schemas.microsoft.com/office/drawing/2014/main" id="{00000000-0008-0000-0500-000003000000}"/>
            </a:ext>
          </a:extLst>
        </xdr:cNvPr>
        <xdr:cNvSpPr>
          <a:spLocks noChangeShapeType="1"/>
        </xdr:cNvSpPr>
      </xdr:nvSpPr>
      <xdr:spPr bwMode="auto">
        <a:xfrm>
          <a:off x="9525" y="3086100"/>
          <a:ext cx="1181100" cy="4857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33</xdr:row>
      <xdr:rowOff>19050</xdr:rowOff>
    </xdr:from>
    <xdr:to>
      <xdr:col>1</xdr:col>
      <xdr:colOff>952500</xdr:colOff>
      <xdr:row>35</xdr:row>
      <xdr:rowOff>9525</xdr:rowOff>
    </xdr:to>
    <xdr:sp macro="" textlink="">
      <xdr:nvSpPr>
        <xdr:cNvPr id="4" name="Line 13">
          <a:extLst>
            <a:ext uri="{FF2B5EF4-FFF2-40B4-BE49-F238E27FC236}">
              <a16:creationId xmlns:a16="http://schemas.microsoft.com/office/drawing/2014/main" id="{00000000-0008-0000-0500-000004000000}"/>
            </a:ext>
          </a:extLst>
        </xdr:cNvPr>
        <xdr:cNvSpPr>
          <a:spLocks noChangeShapeType="1"/>
        </xdr:cNvSpPr>
      </xdr:nvSpPr>
      <xdr:spPr bwMode="auto">
        <a:xfrm>
          <a:off x="9525" y="5981700"/>
          <a:ext cx="1181100" cy="4857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49</xdr:row>
      <xdr:rowOff>19050</xdr:rowOff>
    </xdr:from>
    <xdr:to>
      <xdr:col>1</xdr:col>
      <xdr:colOff>952500</xdr:colOff>
      <xdr:row>51</xdr:row>
      <xdr:rowOff>9525</xdr:rowOff>
    </xdr:to>
    <xdr:sp macro="" textlink="">
      <xdr:nvSpPr>
        <xdr:cNvPr id="5" name="Line 12">
          <a:extLst>
            <a:ext uri="{FF2B5EF4-FFF2-40B4-BE49-F238E27FC236}">
              <a16:creationId xmlns:a16="http://schemas.microsoft.com/office/drawing/2014/main" id="{00000000-0008-0000-0500-000005000000}"/>
            </a:ext>
          </a:extLst>
        </xdr:cNvPr>
        <xdr:cNvSpPr>
          <a:spLocks noChangeShapeType="1"/>
        </xdr:cNvSpPr>
      </xdr:nvSpPr>
      <xdr:spPr bwMode="auto">
        <a:xfrm>
          <a:off x="9525" y="8877300"/>
          <a:ext cx="1181100" cy="4857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197</xdr:row>
      <xdr:rowOff>19050</xdr:rowOff>
    </xdr:from>
    <xdr:to>
      <xdr:col>1</xdr:col>
      <xdr:colOff>952500</xdr:colOff>
      <xdr:row>199</xdr:row>
      <xdr:rowOff>9525</xdr:rowOff>
    </xdr:to>
    <xdr:sp macro="" textlink="">
      <xdr:nvSpPr>
        <xdr:cNvPr id="58" name="Line 13">
          <a:extLst>
            <a:ext uri="{FF2B5EF4-FFF2-40B4-BE49-F238E27FC236}">
              <a16:creationId xmlns:a16="http://schemas.microsoft.com/office/drawing/2014/main" id="{00000000-0008-0000-0500-00003A000000}"/>
            </a:ext>
          </a:extLst>
        </xdr:cNvPr>
        <xdr:cNvSpPr>
          <a:spLocks noChangeShapeType="1"/>
        </xdr:cNvSpPr>
      </xdr:nvSpPr>
      <xdr:spPr bwMode="auto">
        <a:xfrm>
          <a:off x="9525" y="35261550"/>
          <a:ext cx="1181100" cy="4857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213</xdr:row>
      <xdr:rowOff>19050</xdr:rowOff>
    </xdr:from>
    <xdr:to>
      <xdr:col>1</xdr:col>
      <xdr:colOff>952500</xdr:colOff>
      <xdr:row>215</xdr:row>
      <xdr:rowOff>9525</xdr:rowOff>
    </xdr:to>
    <xdr:sp macro="" textlink="">
      <xdr:nvSpPr>
        <xdr:cNvPr id="60" name="Line 13">
          <a:extLst>
            <a:ext uri="{FF2B5EF4-FFF2-40B4-BE49-F238E27FC236}">
              <a16:creationId xmlns:a16="http://schemas.microsoft.com/office/drawing/2014/main" id="{00000000-0008-0000-0500-00003C000000}"/>
            </a:ext>
          </a:extLst>
        </xdr:cNvPr>
        <xdr:cNvSpPr>
          <a:spLocks noChangeShapeType="1"/>
        </xdr:cNvSpPr>
      </xdr:nvSpPr>
      <xdr:spPr bwMode="auto">
        <a:xfrm>
          <a:off x="9525" y="38157150"/>
          <a:ext cx="1181100" cy="4857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202</xdr:row>
      <xdr:rowOff>19050</xdr:rowOff>
    </xdr:from>
    <xdr:to>
      <xdr:col>1</xdr:col>
      <xdr:colOff>952500</xdr:colOff>
      <xdr:row>204</xdr:row>
      <xdr:rowOff>9525</xdr:rowOff>
    </xdr:to>
    <xdr:sp macro="" textlink="">
      <xdr:nvSpPr>
        <xdr:cNvPr id="56" name="Line 13">
          <a:extLst>
            <a:ext uri="{FF2B5EF4-FFF2-40B4-BE49-F238E27FC236}">
              <a16:creationId xmlns:a16="http://schemas.microsoft.com/office/drawing/2014/main" id="{00000000-0008-0000-0500-000038000000}"/>
            </a:ext>
          </a:extLst>
        </xdr:cNvPr>
        <xdr:cNvSpPr>
          <a:spLocks noChangeShapeType="1"/>
        </xdr:cNvSpPr>
      </xdr:nvSpPr>
      <xdr:spPr bwMode="auto">
        <a:xfrm>
          <a:off x="9525" y="35261550"/>
          <a:ext cx="1181100" cy="4857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218</xdr:row>
      <xdr:rowOff>19050</xdr:rowOff>
    </xdr:from>
    <xdr:to>
      <xdr:col>1</xdr:col>
      <xdr:colOff>952500</xdr:colOff>
      <xdr:row>220</xdr:row>
      <xdr:rowOff>9525</xdr:rowOff>
    </xdr:to>
    <xdr:sp macro="" textlink="">
      <xdr:nvSpPr>
        <xdr:cNvPr id="64" name="Line 13">
          <a:extLst>
            <a:ext uri="{FF2B5EF4-FFF2-40B4-BE49-F238E27FC236}">
              <a16:creationId xmlns:a16="http://schemas.microsoft.com/office/drawing/2014/main" id="{00000000-0008-0000-0500-000040000000}"/>
            </a:ext>
          </a:extLst>
        </xdr:cNvPr>
        <xdr:cNvSpPr>
          <a:spLocks noChangeShapeType="1"/>
        </xdr:cNvSpPr>
      </xdr:nvSpPr>
      <xdr:spPr bwMode="auto">
        <a:xfrm>
          <a:off x="9525" y="38157150"/>
          <a:ext cx="1181100" cy="4857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202</xdr:row>
      <xdr:rowOff>19050</xdr:rowOff>
    </xdr:from>
    <xdr:to>
      <xdr:col>1</xdr:col>
      <xdr:colOff>952500</xdr:colOff>
      <xdr:row>204</xdr:row>
      <xdr:rowOff>9525</xdr:rowOff>
    </xdr:to>
    <xdr:sp macro="" textlink="">
      <xdr:nvSpPr>
        <xdr:cNvPr id="68" name="Line 13">
          <a:extLst>
            <a:ext uri="{FF2B5EF4-FFF2-40B4-BE49-F238E27FC236}">
              <a16:creationId xmlns:a16="http://schemas.microsoft.com/office/drawing/2014/main" id="{00000000-0008-0000-0500-000044000000}"/>
            </a:ext>
          </a:extLst>
        </xdr:cNvPr>
        <xdr:cNvSpPr>
          <a:spLocks noChangeShapeType="1"/>
        </xdr:cNvSpPr>
      </xdr:nvSpPr>
      <xdr:spPr bwMode="auto">
        <a:xfrm>
          <a:off x="9525" y="35261550"/>
          <a:ext cx="1181100" cy="4857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218</xdr:row>
      <xdr:rowOff>19050</xdr:rowOff>
    </xdr:from>
    <xdr:to>
      <xdr:col>1</xdr:col>
      <xdr:colOff>952500</xdr:colOff>
      <xdr:row>220</xdr:row>
      <xdr:rowOff>9525</xdr:rowOff>
    </xdr:to>
    <xdr:sp macro="" textlink="">
      <xdr:nvSpPr>
        <xdr:cNvPr id="70" name="Line 13">
          <a:extLst>
            <a:ext uri="{FF2B5EF4-FFF2-40B4-BE49-F238E27FC236}">
              <a16:creationId xmlns:a16="http://schemas.microsoft.com/office/drawing/2014/main" id="{00000000-0008-0000-0500-000046000000}"/>
            </a:ext>
          </a:extLst>
        </xdr:cNvPr>
        <xdr:cNvSpPr>
          <a:spLocks noChangeShapeType="1"/>
        </xdr:cNvSpPr>
      </xdr:nvSpPr>
      <xdr:spPr bwMode="auto">
        <a:xfrm>
          <a:off x="9525" y="38157150"/>
          <a:ext cx="1181100" cy="4857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202</xdr:row>
      <xdr:rowOff>19050</xdr:rowOff>
    </xdr:from>
    <xdr:to>
      <xdr:col>1</xdr:col>
      <xdr:colOff>952500</xdr:colOff>
      <xdr:row>204</xdr:row>
      <xdr:rowOff>9525</xdr:rowOff>
    </xdr:to>
    <xdr:sp macro="" textlink="">
      <xdr:nvSpPr>
        <xdr:cNvPr id="74" name="Line 13">
          <a:extLst>
            <a:ext uri="{FF2B5EF4-FFF2-40B4-BE49-F238E27FC236}">
              <a16:creationId xmlns:a16="http://schemas.microsoft.com/office/drawing/2014/main" id="{00000000-0008-0000-0500-00004A000000}"/>
            </a:ext>
          </a:extLst>
        </xdr:cNvPr>
        <xdr:cNvSpPr>
          <a:spLocks noChangeShapeType="1"/>
        </xdr:cNvSpPr>
      </xdr:nvSpPr>
      <xdr:spPr bwMode="auto">
        <a:xfrm>
          <a:off x="9525" y="35261550"/>
          <a:ext cx="1181100" cy="4857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218</xdr:row>
      <xdr:rowOff>19050</xdr:rowOff>
    </xdr:from>
    <xdr:to>
      <xdr:col>1</xdr:col>
      <xdr:colOff>952500</xdr:colOff>
      <xdr:row>220</xdr:row>
      <xdr:rowOff>9525</xdr:rowOff>
    </xdr:to>
    <xdr:sp macro="" textlink="">
      <xdr:nvSpPr>
        <xdr:cNvPr id="76" name="Line 13">
          <a:extLst>
            <a:ext uri="{FF2B5EF4-FFF2-40B4-BE49-F238E27FC236}">
              <a16:creationId xmlns:a16="http://schemas.microsoft.com/office/drawing/2014/main" id="{00000000-0008-0000-0500-00004C000000}"/>
            </a:ext>
          </a:extLst>
        </xdr:cNvPr>
        <xdr:cNvSpPr>
          <a:spLocks noChangeShapeType="1"/>
        </xdr:cNvSpPr>
      </xdr:nvSpPr>
      <xdr:spPr bwMode="auto">
        <a:xfrm>
          <a:off x="9525" y="38157150"/>
          <a:ext cx="1181100" cy="4857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202</xdr:row>
      <xdr:rowOff>19050</xdr:rowOff>
    </xdr:from>
    <xdr:to>
      <xdr:col>1</xdr:col>
      <xdr:colOff>952500</xdr:colOff>
      <xdr:row>204</xdr:row>
      <xdr:rowOff>9525</xdr:rowOff>
    </xdr:to>
    <xdr:sp macro="" textlink="">
      <xdr:nvSpPr>
        <xdr:cNvPr id="80" name="Line 13">
          <a:extLst>
            <a:ext uri="{FF2B5EF4-FFF2-40B4-BE49-F238E27FC236}">
              <a16:creationId xmlns:a16="http://schemas.microsoft.com/office/drawing/2014/main" id="{00000000-0008-0000-0500-000050000000}"/>
            </a:ext>
          </a:extLst>
        </xdr:cNvPr>
        <xdr:cNvSpPr>
          <a:spLocks noChangeShapeType="1"/>
        </xdr:cNvSpPr>
      </xdr:nvSpPr>
      <xdr:spPr bwMode="auto">
        <a:xfrm>
          <a:off x="9525" y="35261550"/>
          <a:ext cx="1181100" cy="4857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218</xdr:row>
      <xdr:rowOff>19050</xdr:rowOff>
    </xdr:from>
    <xdr:to>
      <xdr:col>1</xdr:col>
      <xdr:colOff>952500</xdr:colOff>
      <xdr:row>220</xdr:row>
      <xdr:rowOff>9525</xdr:rowOff>
    </xdr:to>
    <xdr:sp macro="" textlink="">
      <xdr:nvSpPr>
        <xdr:cNvPr id="82" name="Line 13">
          <a:extLst>
            <a:ext uri="{FF2B5EF4-FFF2-40B4-BE49-F238E27FC236}">
              <a16:creationId xmlns:a16="http://schemas.microsoft.com/office/drawing/2014/main" id="{00000000-0008-0000-0500-000052000000}"/>
            </a:ext>
          </a:extLst>
        </xdr:cNvPr>
        <xdr:cNvSpPr>
          <a:spLocks noChangeShapeType="1"/>
        </xdr:cNvSpPr>
      </xdr:nvSpPr>
      <xdr:spPr bwMode="auto">
        <a:xfrm>
          <a:off x="9525" y="38157150"/>
          <a:ext cx="1181100" cy="4857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202</xdr:row>
      <xdr:rowOff>19050</xdr:rowOff>
    </xdr:from>
    <xdr:to>
      <xdr:col>1</xdr:col>
      <xdr:colOff>952500</xdr:colOff>
      <xdr:row>204</xdr:row>
      <xdr:rowOff>9525</xdr:rowOff>
    </xdr:to>
    <xdr:sp macro="" textlink="">
      <xdr:nvSpPr>
        <xdr:cNvPr id="86" name="Line 13">
          <a:extLst>
            <a:ext uri="{FF2B5EF4-FFF2-40B4-BE49-F238E27FC236}">
              <a16:creationId xmlns:a16="http://schemas.microsoft.com/office/drawing/2014/main" id="{00000000-0008-0000-0500-000056000000}"/>
            </a:ext>
          </a:extLst>
        </xdr:cNvPr>
        <xdr:cNvSpPr>
          <a:spLocks noChangeShapeType="1"/>
        </xdr:cNvSpPr>
      </xdr:nvSpPr>
      <xdr:spPr bwMode="auto">
        <a:xfrm>
          <a:off x="9525" y="35261550"/>
          <a:ext cx="1181100" cy="4857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218</xdr:row>
      <xdr:rowOff>19050</xdr:rowOff>
    </xdr:from>
    <xdr:to>
      <xdr:col>1</xdr:col>
      <xdr:colOff>952500</xdr:colOff>
      <xdr:row>220</xdr:row>
      <xdr:rowOff>9525</xdr:rowOff>
    </xdr:to>
    <xdr:sp macro="" textlink="">
      <xdr:nvSpPr>
        <xdr:cNvPr id="88" name="Line 13">
          <a:extLst>
            <a:ext uri="{FF2B5EF4-FFF2-40B4-BE49-F238E27FC236}">
              <a16:creationId xmlns:a16="http://schemas.microsoft.com/office/drawing/2014/main" id="{00000000-0008-0000-0500-000058000000}"/>
            </a:ext>
          </a:extLst>
        </xdr:cNvPr>
        <xdr:cNvSpPr>
          <a:spLocks noChangeShapeType="1"/>
        </xdr:cNvSpPr>
      </xdr:nvSpPr>
      <xdr:spPr bwMode="auto">
        <a:xfrm>
          <a:off x="9525" y="38157150"/>
          <a:ext cx="1181100" cy="4857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202</xdr:row>
      <xdr:rowOff>19050</xdr:rowOff>
    </xdr:from>
    <xdr:to>
      <xdr:col>1</xdr:col>
      <xdr:colOff>952500</xdr:colOff>
      <xdr:row>204</xdr:row>
      <xdr:rowOff>9525</xdr:rowOff>
    </xdr:to>
    <xdr:sp macro="" textlink="">
      <xdr:nvSpPr>
        <xdr:cNvPr id="92" name="Line 13">
          <a:extLst>
            <a:ext uri="{FF2B5EF4-FFF2-40B4-BE49-F238E27FC236}">
              <a16:creationId xmlns:a16="http://schemas.microsoft.com/office/drawing/2014/main" id="{15DCC112-B214-4EDF-9DB7-CD528DA528A4}"/>
            </a:ext>
          </a:extLst>
        </xdr:cNvPr>
        <xdr:cNvSpPr>
          <a:spLocks noChangeShapeType="1"/>
        </xdr:cNvSpPr>
      </xdr:nvSpPr>
      <xdr:spPr bwMode="auto">
        <a:xfrm>
          <a:off x="9525" y="35566350"/>
          <a:ext cx="1181100" cy="4857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218</xdr:row>
      <xdr:rowOff>19050</xdr:rowOff>
    </xdr:from>
    <xdr:to>
      <xdr:col>1</xdr:col>
      <xdr:colOff>952500</xdr:colOff>
      <xdr:row>220</xdr:row>
      <xdr:rowOff>9525</xdr:rowOff>
    </xdr:to>
    <xdr:sp macro="" textlink="">
      <xdr:nvSpPr>
        <xdr:cNvPr id="94" name="Line 13">
          <a:extLst>
            <a:ext uri="{FF2B5EF4-FFF2-40B4-BE49-F238E27FC236}">
              <a16:creationId xmlns:a16="http://schemas.microsoft.com/office/drawing/2014/main" id="{C6A7912B-56F3-4BB7-BECA-A66BE040EA02}"/>
            </a:ext>
          </a:extLst>
        </xdr:cNvPr>
        <xdr:cNvSpPr>
          <a:spLocks noChangeShapeType="1"/>
        </xdr:cNvSpPr>
      </xdr:nvSpPr>
      <xdr:spPr bwMode="auto">
        <a:xfrm>
          <a:off x="9525" y="38461950"/>
          <a:ext cx="1181100" cy="4857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65</xdr:row>
      <xdr:rowOff>19050</xdr:rowOff>
    </xdr:from>
    <xdr:to>
      <xdr:col>1</xdr:col>
      <xdr:colOff>952500</xdr:colOff>
      <xdr:row>67</xdr:row>
      <xdr:rowOff>9525</xdr:rowOff>
    </xdr:to>
    <xdr:sp macro="" textlink="">
      <xdr:nvSpPr>
        <xdr:cNvPr id="97" name="Line 12">
          <a:extLst>
            <a:ext uri="{FF2B5EF4-FFF2-40B4-BE49-F238E27FC236}">
              <a16:creationId xmlns:a16="http://schemas.microsoft.com/office/drawing/2014/main" id="{935256BD-8E9D-4A3F-AAB6-39B98A51B7B0}"/>
            </a:ext>
          </a:extLst>
        </xdr:cNvPr>
        <xdr:cNvSpPr>
          <a:spLocks noChangeShapeType="1"/>
        </xdr:cNvSpPr>
      </xdr:nvSpPr>
      <xdr:spPr bwMode="auto">
        <a:xfrm>
          <a:off x="9525" y="11772900"/>
          <a:ext cx="1181100" cy="4857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202</xdr:row>
      <xdr:rowOff>19050</xdr:rowOff>
    </xdr:from>
    <xdr:to>
      <xdr:col>1</xdr:col>
      <xdr:colOff>952500</xdr:colOff>
      <xdr:row>204</xdr:row>
      <xdr:rowOff>9525</xdr:rowOff>
    </xdr:to>
    <xdr:sp macro="" textlink="">
      <xdr:nvSpPr>
        <xdr:cNvPr id="100" name="Line 13">
          <a:extLst>
            <a:ext uri="{FF2B5EF4-FFF2-40B4-BE49-F238E27FC236}">
              <a16:creationId xmlns:a16="http://schemas.microsoft.com/office/drawing/2014/main" id="{A40A0073-7041-4CC0-90F5-B6489B472F4F}"/>
            </a:ext>
          </a:extLst>
        </xdr:cNvPr>
        <xdr:cNvSpPr>
          <a:spLocks noChangeShapeType="1"/>
        </xdr:cNvSpPr>
      </xdr:nvSpPr>
      <xdr:spPr bwMode="auto">
        <a:xfrm>
          <a:off x="9525" y="34283650"/>
          <a:ext cx="1101725" cy="4730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218</xdr:row>
      <xdr:rowOff>19050</xdr:rowOff>
    </xdr:from>
    <xdr:to>
      <xdr:col>1</xdr:col>
      <xdr:colOff>952500</xdr:colOff>
      <xdr:row>220</xdr:row>
      <xdr:rowOff>9525</xdr:rowOff>
    </xdr:to>
    <xdr:sp macro="" textlink="">
      <xdr:nvSpPr>
        <xdr:cNvPr id="102" name="Line 13">
          <a:extLst>
            <a:ext uri="{FF2B5EF4-FFF2-40B4-BE49-F238E27FC236}">
              <a16:creationId xmlns:a16="http://schemas.microsoft.com/office/drawing/2014/main" id="{73E49139-120A-422F-95EA-30C9D2BC729B}"/>
            </a:ext>
          </a:extLst>
        </xdr:cNvPr>
        <xdr:cNvSpPr>
          <a:spLocks noChangeShapeType="1"/>
        </xdr:cNvSpPr>
      </xdr:nvSpPr>
      <xdr:spPr bwMode="auto">
        <a:xfrm>
          <a:off x="9525" y="37077650"/>
          <a:ext cx="1101725" cy="4730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202</xdr:row>
      <xdr:rowOff>19050</xdr:rowOff>
    </xdr:from>
    <xdr:to>
      <xdr:col>1</xdr:col>
      <xdr:colOff>952500</xdr:colOff>
      <xdr:row>204</xdr:row>
      <xdr:rowOff>9525</xdr:rowOff>
    </xdr:to>
    <xdr:sp macro="" textlink="">
      <xdr:nvSpPr>
        <xdr:cNvPr id="108" name="Line 13">
          <a:extLst>
            <a:ext uri="{FF2B5EF4-FFF2-40B4-BE49-F238E27FC236}">
              <a16:creationId xmlns:a16="http://schemas.microsoft.com/office/drawing/2014/main" id="{17A720E4-A395-4DA9-9BF8-EE7F6365D8B0}"/>
            </a:ext>
          </a:extLst>
        </xdr:cNvPr>
        <xdr:cNvSpPr>
          <a:spLocks noChangeShapeType="1"/>
        </xdr:cNvSpPr>
      </xdr:nvSpPr>
      <xdr:spPr bwMode="auto">
        <a:xfrm>
          <a:off x="9525" y="35566350"/>
          <a:ext cx="1181100" cy="4857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218</xdr:row>
      <xdr:rowOff>19050</xdr:rowOff>
    </xdr:from>
    <xdr:to>
      <xdr:col>1</xdr:col>
      <xdr:colOff>952500</xdr:colOff>
      <xdr:row>220</xdr:row>
      <xdr:rowOff>9525</xdr:rowOff>
    </xdr:to>
    <xdr:sp macro="" textlink="">
      <xdr:nvSpPr>
        <xdr:cNvPr id="110" name="Line 13">
          <a:extLst>
            <a:ext uri="{FF2B5EF4-FFF2-40B4-BE49-F238E27FC236}">
              <a16:creationId xmlns:a16="http://schemas.microsoft.com/office/drawing/2014/main" id="{9F2DBBCC-88AB-4AF6-9B06-656D6F3DA9C0}"/>
            </a:ext>
          </a:extLst>
        </xdr:cNvPr>
        <xdr:cNvSpPr>
          <a:spLocks noChangeShapeType="1"/>
        </xdr:cNvSpPr>
      </xdr:nvSpPr>
      <xdr:spPr bwMode="auto">
        <a:xfrm>
          <a:off x="9525" y="38461950"/>
          <a:ext cx="1181100" cy="4857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186</xdr:row>
      <xdr:rowOff>19050</xdr:rowOff>
    </xdr:from>
    <xdr:to>
      <xdr:col>1</xdr:col>
      <xdr:colOff>952500</xdr:colOff>
      <xdr:row>188</xdr:row>
      <xdr:rowOff>9525</xdr:rowOff>
    </xdr:to>
    <xdr:sp macro="" textlink="">
      <xdr:nvSpPr>
        <xdr:cNvPr id="115" name="Line 13">
          <a:extLst>
            <a:ext uri="{FF2B5EF4-FFF2-40B4-BE49-F238E27FC236}">
              <a16:creationId xmlns:a16="http://schemas.microsoft.com/office/drawing/2014/main" id="{A0A346C6-F306-4B38-A582-C29A7ECEBE50}"/>
            </a:ext>
          </a:extLst>
        </xdr:cNvPr>
        <xdr:cNvSpPr>
          <a:spLocks noChangeShapeType="1"/>
        </xdr:cNvSpPr>
      </xdr:nvSpPr>
      <xdr:spPr bwMode="auto">
        <a:xfrm>
          <a:off x="9525" y="32670750"/>
          <a:ext cx="1181100" cy="4857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202</xdr:row>
      <xdr:rowOff>19050</xdr:rowOff>
    </xdr:from>
    <xdr:to>
      <xdr:col>1</xdr:col>
      <xdr:colOff>952500</xdr:colOff>
      <xdr:row>204</xdr:row>
      <xdr:rowOff>9525</xdr:rowOff>
    </xdr:to>
    <xdr:sp macro="" textlink="">
      <xdr:nvSpPr>
        <xdr:cNvPr id="117" name="Line 13">
          <a:extLst>
            <a:ext uri="{FF2B5EF4-FFF2-40B4-BE49-F238E27FC236}">
              <a16:creationId xmlns:a16="http://schemas.microsoft.com/office/drawing/2014/main" id="{9EBA6F0F-3936-459E-ACEC-6D56220C817D}"/>
            </a:ext>
          </a:extLst>
        </xdr:cNvPr>
        <xdr:cNvSpPr>
          <a:spLocks noChangeShapeType="1"/>
        </xdr:cNvSpPr>
      </xdr:nvSpPr>
      <xdr:spPr bwMode="auto">
        <a:xfrm>
          <a:off x="9525" y="35566350"/>
          <a:ext cx="1181100" cy="4857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186</xdr:row>
      <xdr:rowOff>19050</xdr:rowOff>
    </xdr:from>
    <xdr:to>
      <xdr:col>1</xdr:col>
      <xdr:colOff>952500</xdr:colOff>
      <xdr:row>188</xdr:row>
      <xdr:rowOff>9525</xdr:rowOff>
    </xdr:to>
    <xdr:sp macro="" textlink="">
      <xdr:nvSpPr>
        <xdr:cNvPr id="122" name="Line 13">
          <a:extLst>
            <a:ext uri="{FF2B5EF4-FFF2-40B4-BE49-F238E27FC236}">
              <a16:creationId xmlns:a16="http://schemas.microsoft.com/office/drawing/2014/main" id="{F28832CD-6C94-42FA-A2B7-86E8F358F1CC}"/>
            </a:ext>
          </a:extLst>
        </xdr:cNvPr>
        <xdr:cNvSpPr>
          <a:spLocks noChangeShapeType="1"/>
        </xdr:cNvSpPr>
      </xdr:nvSpPr>
      <xdr:spPr bwMode="auto">
        <a:xfrm>
          <a:off x="9525" y="32670750"/>
          <a:ext cx="1181100" cy="4857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202</xdr:row>
      <xdr:rowOff>19050</xdr:rowOff>
    </xdr:from>
    <xdr:to>
      <xdr:col>1</xdr:col>
      <xdr:colOff>952500</xdr:colOff>
      <xdr:row>204</xdr:row>
      <xdr:rowOff>9525</xdr:rowOff>
    </xdr:to>
    <xdr:sp macro="" textlink="">
      <xdr:nvSpPr>
        <xdr:cNvPr id="124" name="Line 13">
          <a:extLst>
            <a:ext uri="{FF2B5EF4-FFF2-40B4-BE49-F238E27FC236}">
              <a16:creationId xmlns:a16="http://schemas.microsoft.com/office/drawing/2014/main" id="{69241A6D-2F87-4B32-B586-692F34887E8F}"/>
            </a:ext>
          </a:extLst>
        </xdr:cNvPr>
        <xdr:cNvSpPr>
          <a:spLocks noChangeShapeType="1"/>
        </xdr:cNvSpPr>
      </xdr:nvSpPr>
      <xdr:spPr bwMode="auto">
        <a:xfrm>
          <a:off x="9525" y="35566350"/>
          <a:ext cx="1181100" cy="4857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186</xdr:row>
      <xdr:rowOff>19050</xdr:rowOff>
    </xdr:from>
    <xdr:to>
      <xdr:col>1</xdr:col>
      <xdr:colOff>952500</xdr:colOff>
      <xdr:row>188</xdr:row>
      <xdr:rowOff>9525</xdr:rowOff>
    </xdr:to>
    <xdr:sp macro="" textlink="">
      <xdr:nvSpPr>
        <xdr:cNvPr id="29" name="Line 13">
          <a:extLst>
            <a:ext uri="{FF2B5EF4-FFF2-40B4-BE49-F238E27FC236}">
              <a16:creationId xmlns:a16="http://schemas.microsoft.com/office/drawing/2014/main" id="{1F05775C-4DDA-4A5D-A071-A4325606E6AE}"/>
            </a:ext>
          </a:extLst>
        </xdr:cNvPr>
        <xdr:cNvSpPr>
          <a:spLocks noChangeShapeType="1"/>
        </xdr:cNvSpPr>
      </xdr:nvSpPr>
      <xdr:spPr bwMode="auto">
        <a:xfrm>
          <a:off x="9525" y="32670750"/>
          <a:ext cx="1181100" cy="4857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1</xdr:row>
      <xdr:rowOff>19050</xdr:rowOff>
    </xdr:from>
    <xdr:to>
      <xdr:col>1</xdr:col>
      <xdr:colOff>952500</xdr:colOff>
      <xdr:row>3</xdr:row>
      <xdr:rowOff>9525</xdr:rowOff>
    </xdr:to>
    <xdr:sp macro="" textlink="">
      <xdr:nvSpPr>
        <xdr:cNvPr id="30" name="Line 12">
          <a:extLst>
            <a:ext uri="{FF2B5EF4-FFF2-40B4-BE49-F238E27FC236}">
              <a16:creationId xmlns:a16="http://schemas.microsoft.com/office/drawing/2014/main" id="{E09B7EE8-6EEA-4288-9D45-3D59C0DED71D}"/>
            </a:ext>
          </a:extLst>
        </xdr:cNvPr>
        <xdr:cNvSpPr>
          <a:spLocks noChangeShapeType="1"/>
        </xdr:cNvSpPr>
      </xdr:nvSpPr>
      <xdr:spPr bwMode="auto">
        <a:xfrm>
          <a:off x="9525" y="190500"/>
          <a:ext cx="1181100" cy="4857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202</xdr:row>
      <xdr:rowOff>19050</xdr:rowOff>
    </xdr:from>
    <xdr:to>
      <xdr:col>1</xdr:col>
      <xdr:colOff>952500</xdr:colOff>
      <xdr:row>204</xdr:row>
      <xdr:rowOff>9525</xdr:rowOff>
    </xdr:to>
    <xdr:sp macro="" textlink="">
      <xdr:nvSpPr>
        <xdr:cNvPr id="31" name="Line 13">
          <a:extLst>
            <a:ext uri="{FF2B5EF4-FFF2-40B4-BE49-F238E27FC236}">
              <a16:creationId xmlns:a16="http://schemas.microsoft.com/office/drawing/2014/main" id="{D4BE6A9C-0C53-4CD4-A0C5-96C3359B2AF4}"/>
            </a:ext>
          </a:extLst>
        </xdr:cNvPr>
        <xdr:cNvSpPr>
          <a:spLocks noChangeShapeType="1"/>
        </xdr:cNvSpPr>
      </xdr:nvSpPr>
      <xdr:spPr bwMode="auto">
        <a:xfrm>
          <a:off x="9525" y="35566350"/>
          <a:ext cx="1181100" cy="4857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17</xdr:row>
      <xdr:rowOff>19050</xdr:rowOff>
    </xdr:from>
    <xdr:to>
      <xdr:col>1</xdr:col>
      <xdr:colOff>952500</xdr:colOff>
      <xdr:row>19</xdr:row>
      <xdr:rowOff>9525</xdr:rowOff>
    </xdr:to>
    <xdr:sp macro="" textlink="">
      <xdr:nvSpPr>
        <xdr:cNvPr id="32" name="Line 12">
          <a:extLst>
            <a:ext uri="{FF2B5EF4-FFF2-40B4-BE49-F238E27FC236}">
              <a16:creationId xmlns:a16="http://schemas.microsoft.com/office/drawing/2014/main" id="{99B2C050-3F26-4108-B0C5-62CC42F7A8D4}"/>
            </a:ext>
          </a:extLst>
        </xdr:cNvPr>
        <xdr:cNvSpPr>
          <a:spLocks noChangeShapeType="1"/>
        </xdr:cNvSpPr>
      </xdr:nvSpPr>
      <xdr:spPr bwMode="auto">
        <a:xfrm>
          <a:off x="9525" y="3086100"/>
          <a:ext cx="1181100" cy="4857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33</xdr:row>
      <xdr:rowOff>19050</xdr:rowOff>
    </xdr:from>
    <xdr:to>
      <xdr:col>1</xdr:col>
      <xdr:colOff>952500</xdr:colOff>
      <xdr:row>35</xdr:row>
      <xdr:rowOff>9525</xdr:rowOff>
    </xdr:to>
    <xdr:sp macro="" textlink="">
      <xdr:nvSpPr>
        <xdr:cNvPr id="33" name="Line 12">
          <a:extLst>
            <a:ext uri="{FF2B5EF4-FFF2-40B4-BE49-F238E27FC236}">
              <a16:creationId xmlns:a16="http://schemas.microsoft.com/office/drawing/2014/main" id="{076FEDED-8500-46E3-B90E-0A392B1B3DE0}"/>
            </a:ext>
          </a:extLst>
        </xdr:cNvPr>
        <xdr:cNvSpPr>
          <a:spLocks noChangeShapeType="1"/>
        </xdr:cNvSpPr>
      </xdr:nvSpPr>
      <xdr:spPr bwMode="auto">
        <a:xfrm>
          <a:off x="9525" y="5981700"/>
          <a:ext cx="1181100" cy="4857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49</xdr:row>
      <xdr:rowOff>19050</xdr:rowOff>
    </xdr:from>
    <xdr:to>
      <xdr:col>1</xdr:col>
      <xdr:colOff>952500</xdr:colOff>
      <xdr:row>51</xdr:row>
      <xdr:rowOff>9525</xdr:rowOff>
    </xdr:to>
    <xdr:sp macro="" textlink="">
      <xdr:nvSpPr>
        <xdr:cNvPr id="34" name="Line 12">
          <a:extLst>
            <a:ext uri="{FF2B5EF4-FFF2-40B4-BE49-F238E27FC236}">
              <a16:creationId xmlns:a16="http://schemas.microsoft.com/office/drawing/2014/main" id="{B54819AC-6C56-4609-B98F-601586A771D0}"/>
            </a:ext>
          </a:extLst>
        </xdr:cNvPr>
        <xdr:cNvSpPr>
          <a:spLocks noChangeShapeType="1"/>
        </xdr:cNvSpPr>
      </xdr:nvSpPr>
      <xdr:spPr bwMode="auto">
        <a:xfrm>
          <a:off x="9525" y="8877300"/>
          <a:ext cx="1181100" cy="4857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65</xdr:row>
      <xdr:rowOff>19050</xdr:rowOff>
    </xdr:from>
    <xdr:to>
      <xdr:col>1</xdr:col>
      <xdr:colOff>952500</xdr:colOff>
      <xdr:row>67</xdr:row>
      <xdr:rowOff>9525</xdr:rowOff>
    </xdr:to>
    <xdr:sp macro="" textlink="">
      <xdr:nvSpPr>
        <xdr:cNvPr id="35" name="Line 12">
          <a:extLst>
            <a:ext uri="{FF2B5EF4-FFF2-40B4-BE49-F238E27FC236}">
              <a16:creationId xmlns:a16="http://schemas.microsoft.com/office/drawing/2014/main" id="{378ED2E1-6868-4B6E-B7D8-D0E035AAA45D}"/>
            </a:ext>
          </a:extLst>
        </xdr:cNvPr>
        <xdr:cNvSpPr>
          <a:spLocks noChangeShapeType="1"/>
        </xdr:cNvSpPr>
      </xdr:nvSpPr>
      <xdr:spPr bwMode="auto">
        <a:xfrm>
          <a:off x="9525" y="11772900"/>
          <a:ext cx="1181100" cy="4857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186</xdr:row>
      <xdr:rowOff>19050</xdr:rowOff>
    </xdr:from>
    <xdr:to>
      <xdr:col>1</xdr:col>
      <xdr:colOff>952500</xdr:colOff>
      <xdr:row>188</xdr:row>
      <xdr:rowOff>9525</xdr:rowOff>
    </xdr:to>
    <xdr:sp macro="" textlink="">
      <xdr:nvSpPr>
        <xdr:cNvPr id="36" name="Line 13">
          <a:extLst>
            <a:ext uri="{FF2B5EF4-FFF2-40B4-BE49-F238E27FC236}">
              <a16:creationId xmlns:a16="http://schemas.microsoft.com/office/drawing/2014/main" id="{528BB4DA-60D3-4EAE-9828-29E06192489F}"/>
            </a:ext>
          </a:extLst>
        </xdr:cNvPr>
        <xdr:cNvSpPr>
          <a:spLocks noChangeShapeType="1"/>
        </xdr:cNvSpPr>
      </xdr:nvSpPr>
      <xdr:spPr bwMode="auto">
        <a:xfrm>
          <a:off x="9525" y="32670750"/>
          <a:ext cx="1181100" cy="4857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1</xdr:row>
      <xdr:rowOff>19050</xdr:rowOff>
    </xdr:from>
    <xdr:to>
      <xdr:col>1</xdr:col>
      <xdr:colOff>952500</xdr:colOff>
      <xdr:row>3</xdr:row>
      <xdr:rowOff>9525</xdr:rowOff>
    </xdr:to>
    <xdr:sp macro="" textlink="">
      <xdr:nvSpPr>
        <xdr:cNvPr id="37" name="Line 12">
          <a:extLst>
            <a:ext uri="{FF2B5EF4-FFF2-40B4-BE49-F238E27FC236}">
              <a16:creationId xmlns:a16="http://schemas.microsoft.com/office/drawing/2014/main" id="{4B2D054B-0009-4F62-A092-10C38560C590}"/>
            </a:ext>
          </a:extLst>
        </xdr:cNvPr>
        <xdr:cNvSpPr>
          <a:spLocks noChangeShapeType="1"/>
        </xdr:cNvSpPr>
      </xdr:nvSpPr>
      <xdr:spPr bwMode="auto">
        <a:xfrm>
          <a:off x="9525" y="190500"/>
          <a:ext cx="1181100" cy="4857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202</xdr:row>
      <xdr:rowOff>19050</xdr:rowOff>
    </xdr:from>
    <xdr:to>
      <xdr:col>1</xdr:col>
      <xdr:colOff>952500</xdr:colOff>
      <xdr:row>204</xdr:row>
      <xdr:rowOff>9525</xdr:rowOff>
    </xdr:to>
    <xdr:sp macro="" textlink="">
      <xdr:nvSpPr>
        <xdr:cNvPr id="38" name="Line 13">
          <a:extLst>
            <a:ext uri="{FF2B5EF4-FFF2-40B4-BE49-F238E27FC236}">
              <a16:creationId xmlns:a16="http://schemas.microsoft.com/office/drawing/2014/main" id="{17EE9FFA-DD5F-44CE-8DAD-B352BB40FAA5}"/>
            </a:ext>
          </a:extLst>
        </xdr:cNvPr>
        <xdr:cNvSpPr>
          <a:spLocks noChangeShapeType="1"/>
        </xdr:cNvSpPr>
      </xdr:nvSpPr>
      <xdr:spPr bwMode="auto">
        <a:xfrm>
          <a:off x="9525" y="35566350"/>
          <a:ext cx="1181100" cy="4857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17</xdr:row>
      <xdr:rowOff>19050</xdr:rowOff>
    </xdr:from>
    <xdr:to>
      <xdr:col>1</xdr:col>
      <xdr:colOff>952500</xdr:colOff>
      <xdr:row>19</xdr:row>
      <xdr:rowOff>9525</xdr:rowOff>
    </xdr:to>
    <xdr:sp macro="" textlink="">
      <xdr:nvSpPr>
        <xdr:cNvPr id="39" name="Line 12">
          <a:extLst>
            <a:ext uri="{FF2B5EF4-FFF2-40B4-BE49-F238E27FC236}">
              <a16:creationId xmlns:a16="http://schemas.microsoft.com/office/drawing/2014/main" id="{9B983578-3EDE-44B1-9506-7C702B956A41}"/>
            </a:ext>
          </a:extLst>
        </xdr:cNvPr>
        <xdr:cNvSpPr>
          <a:spLocks noChangeShapeType="1"/>
        </xdr:cNvSpPr>
      </xdr:nvSpPr>
      <xdr:spPr bwMode="auto">
        <a:xfrm>
          <a:off x="9525" y="3086100"/>
          <a:ext cx="1181100" cy="4857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33</xdr:row>
      <xdr:rowOff>19050</xdr:rowOff>
    </xdr:from>
    <xdr:to>
      <xdr:col>1</xdr:col>
      <xdr:colOff>952500</xdr:colOff>
      <xdr:row>35</xdr:row>
      <xdr:rowOff>9525</xdr:rowOff>
    </xdr:to>
    <xdr:sp macro="" textlink="">
      <xdr:nvSpPr>
        <xdr:cNvPr id="40" name="Line 12">
          <a:extLst>
            <a:ext uri="{FF2B5EF4-FFF2-40B4-BE49-F238E27FC236}">
              <a16:creationId xmlns:a16="http://schemas.microsoft.com/office/drawing/2014/main" id="{A3642270-37AC-4B56-87D7-136C754B6A58}"/>
            </a:ext>
          </a:extLst>
        </xdr:cNvPr>
        <xdr:cNvSpPr>
          <a:spLocks noChangeShapeType="1"/>
        </xdr:cNvSpPr>
      </xdr:nvSpPr>
      <xdr:spPr bwMode="auto">
        <a:xfrm>
          <a:off x="9525" y="5981700"/>
          <a:ext cx="1181100" cy="4857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49</xdr:row>
      <xdr:rowOff>19050</xdr:rowOff>
    </xdr:from>
    <xdr:to>
      <xdr:col>1</xdr:col>
      <xdr:colOff>952500</xdr:colOff>
      <xdr:row>51</xdr:row>
      <xdr:rowOff>9525</xdr:rowOff>
    </xdr:to>
    <xdr:sp macro="" textlink="">
      <xdr:nvSpPr>
        <xdr:cNvPr id="41" name="Line 12">
          <a:extLst>
            <a:ext uri="{FF2B5EF4-FFF2-40B4-BE49-F238E27FC236}">
              <a16:creationId xmlns:a16="http://schemas.microsoft.com/office/drawing/2014/main" id="{5AB41826-8EBE-46F2-B13B-CA21FB92EC5A}"/>
            </a:ext>
          </a:extLst>
        </xdr:cNvPr>
        <xdr:cNvSpPr>
          <a:spLocks noChangeShapeType="1"/>
        </xdr:cNvSpPr>
      </xdr:nvSpPr>
      <xdr:spPr bwMode="auto">
        <a:xfrm>
          <a:off x="9525" y="8877300"/>
          <a:ext cx="1181100" cy="4857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65</xdr:row>
      <xdr:rowOff>19050</xdr:rowOff>
    </xdr:from>
    <xdr:to>
      <xdr:col>1</xdr:col>
      <xdr:colOff>952500</xdr:colOff>
      <xdr:row>67</xdr:row>
      <xdr:rowOff>9525</xdr:rowOff>
    </xdr:to>
    <xdr:sp macro="" textlink="">
      <xdr:nvSpPr>
        <xdr:cNvPr id="42" name="Line 12">
          <a:extLst>
            <a:ext uri="{FF2B5EF4-FFF2-40B4-BE49-F238E27FC236}">
              <a16:creationId xmlns:a16="http://schemas.microsoft.com/office/drawing/2014/main" id="{3EFE633C-B118-46B4-8B44-C66FAD376034}"/>
            </a:ext>
          </a:extLst>
        </xdr:cNvPr>
        <xdr:cNvSpPr>
          <a:spLocks noChangeShapeType="1"/>
        </xdr:cNvSpPr>
      </xdr:nvSpPr>
      <xdr:spPr bwMode="auto">
        <a:xfrm>
          <a:off x="9525" y="11772900"/>
          <a:ext cx="1181100" cy="4857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186</xdr:row>
      <xdr:rowOff>19050</xdr:rowOff>
    </xdr:from>
    <xdr:to>
      <xdr:col>1</xdr:col>
      <xdr:colOff>952500</xdr:colOff>
      <xdr:row>188</xdr:row>
      <xdr:rowOff>9525</xdr:rowOff>
    </xdr:to>
    <xdr:sp macro="" textlink="">
      <xdr:nvSpPr>
        <xdr:cNvPr id="43" name="Line 13">
          <a:extLst>
            <a:ext uri="{FF2B5EF4-FFF2-40B4-BE49-F238E27FC236}">
              <a16:creationId xmlns:a16="http://schemas.microsoft.com/office/drawing/2014/main" id="{F3519898-813B-4716-AA69-A89CB69C1AC8}"/>
            </a:ext>
          </a:extLst>
        </xdr:cNvPr>
        <xdr:cNvSpPr>
          <a:spLocks noChangeShapeType="1"/>
        </xdr:cNvSpPr>
      </xdr:nvSpPr>
      <xdr:spPr bwMode="auto">
        <a:xfrm>
          <a:off x="9525" y="32670750"/>
          <a:ext cx="1181100" cy="4857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1</xdr:row>
      <xdr:rowOff>19050</xdr:rowOff>
    </xdr:from>
    <xdr:to>
      <xdr:col>1</xdr:col>
      <xdr:colOff>952500</xdr:colOff>
      <xdr:row>3</xdr:row>
      <xdr:rowOff>9525</xdr:rowOff>
    </xdr:to>
    <xdr:sp macro="" textlink="">
      <xdr:nvSpPr>
        <xdr:cNvPr id="44" name="Line 12">
          <a:extLst>
            <a:ext uri="{FF2B5EF4-FFF2-40B4-BE49-F238E27FC236}">
              <a16:creationId xmlns:a16="http://schemas.microsoft.com/office/drawing/2014/main" id="{11FE9805-2038-40D5-8DC2-1FBBF04F3BB1}"/>
            </a:ext>
          </a:extLst>
        </xdr:cNvPr>
        <xdr:cNvSpPr>
          <a:spLocks noChangeShapeType="1"/>
        </xdr:cNvSpPr>
      </xdr:nvSpPr>
      <xdr:spPr bwMode="auto">
        <a:xfrm>
          <a:off x="9525" y="190500"/>
          <a:ext cx="1181100" cy="4857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202</xdr:row>
      <xdr:rowOff>19050</xdr:rowOff>
    </xdr:from>
    <xdr:to>
      <xdr:col>1</xdr:col>
      <xdr:colOff>952500</xdr:colOff>
      <xdr:row>204</xdr:row>
      <xdr:rowOff>9525</xdr:rowOff>
    </xdr:to>
    <xdr:sp macro="" textlink="">
      <xdr:nvSpPr>
        <xdr:cNvPr id="45" name="Line 13">
          <a:extLst>
            <a:ext uri="{FF2B5EF4-FFF2-40B4-BE49-F238E27FC236}">
              <a16:creationId xmlns:a16="http://schemas.microsoft.com/office/drawing/2014/main" id="{BA8EE738-AD3E-4790-B075-C31DBC237DD3}"/>
            </a:ext>
          </a:extLst>
        </xdr:cNvPr>
        <xdr:cNvSpPr>
          <a:spLocks noChangeShapeType="1"/>
        </xdr:cNvSpPr>
      </xdr:nvSpPr>
      <xdr:spPr bwMode="auto">
        <a:xfrm>
          <a:off x="9525" y="35566350"/>
          <a:ext cx="1181100" cy="4857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17</xdr:row>
      <xdr:rowOff>19050</xdr:rowOff>
    </xdr:from>
    <xdr:to>
      <xdr:col>1</xdr:col>
      <xdr:colOff>952500</xdr:colOff>
      <xdr:row>19</xdr:row>
      <xdr:rowOff>9525</xdr:rowOff>
    </xdr:to>
    <xdr:sp macro="" textlink="">
      <xdr:nvSpPr>
        <xdr:cNvPr id="46" name="Line 12">
          <a:extLst>
            <a:ext uri="{FF2B5EF4-FFF2-40B4-BE49-F238E27FC236}">
              <a16:creationId xmlns:a16="http://schemas.microsoft.com/office/drawing/2014/main" id="{3A0A4E83-ECE0-465E-9F3A-35EDB99AF4F0}"/>
            </a:ext>
          </a:extLst>
        </xdr:cNvPr>
        <xdr:cNvSpPr>
          <a:spLocks noChangeShapeType="1"/>
        </xdr:cNvSpPr>
      </xdr:nvSpPr>
      <xdr:spPr bwMode="auto">
        <a:xfrm>
          <a:off x="9525" y="3086100"/>
          <a:ext cx="1181100" cy="4857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33</xdr:row>
      <xdr:rowOff>19050</xdr:rowOff>
    </xdr:from>
    <xdr:to>
      <xdr:col>1</xdr:col>
      <xdr:colOff>952500</xdr:colOff>
      <xdr:row>35</xdr:row>
      <xdr:rowOff>9525</xdr:rowOff>
    </xdr:to>
    <xdr:sp macro="" textlink="">
      <xdr:nvSpPr>
        <xdr:cNvPr id="47" name="Line 12">
          <a:extLst>
            <a:ext uri="{FF2B5EF4-FFF2-40B4-BE49-F238E27FC236}">
              <a16:creationId xmlns:a16="http://schemas.microsoft.com/office/drawing/2014/main" id="{C3EB02D1-F6D8-4505-81E2-C7F1C0A5F55B}"/>
            </a:ext>
          </a:extLst>
        </xdr:cNvPr>
        <xdr:cNvSpPr>
          <a:spLocks noChangeShapeType="1"/>
        </xdr:cNvSpPr>
      </xdr:nvSpPr>
      <xdr:spPr bwMode="auto">
        <a:xfrm>
          <a:off x="9525" y="5981700"/>
          <a:ext cx="1181100" cy="4857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49</xdr:row>
      <xdr:rowOff>19050</xdr:rowOff>
    </xdr:from>
    <xdr:to>
      <xdr:col>1</xdr:col>
      <xdr:colOff>952500</xdr:colOff>
      <xdr:row>51</xdr:row>
      <xdr:rowOff>9525</xdr:rowOff>
    </xdr:to>
    <xdr:sp macro="" textlink="">
      <xdr:nvSpPr>
        <xdr:cNvPr id="48" name="Line 12">
          <a:extLst>
            <a:ext uri="{FF2B5EF4-FFF2-40B4-BE49-F238E27FC236}">
              <a16:creationId xmlns:a16="http://schemas.microsoft.com/office/drawing/2014/main" id="{89AA133E-CD64-4AD6-A63B-91B4701EED12}"/>
            </a:ext>
          </a:extLst>
        </xdr:cNvPr>
        <xdr:cNvSpPr>
          <a:spLocks noChangeShapeType="1"/>
        </xdr:cNvSpPr>
      </xdr:nvSpPr>
      <xdr:spPr bwMode="auto">
        <a:xfrm>
          <a:off x="9525" y="8877300"/>
          <a:ext cx="1181100" cy="4857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65</xdr:row>
      <xdr:rowOff>19050</xdr:rowOff>
    </xdr:from>
    <xdr:to>
      <xdr:col>1</xdr:col>
      <xdr:colOff>952500</xdr:colOff>
      <xdr:row>67</xdr:row>
      <xdr:rowOff>9525</xdr:rowOff>
    </xdr:to>
    <xdr:sp macro="" textlink="">
      <xdr:nvSpPr>
        <xdr:cNvPr id="49" name="Line 12">
          <a:extLst>
            <a:ext uri="{FF2B5EF4-FFF2-40B4-BE49-F238E27FC236}">
              <a16:creationId xmlns:a16="http://schemas.microsoft.com/office/drawing/2014/main" id="{6EB32ADC-14D6-450F-A50E-8B867D1BEF12}"/>
            </a:ext>
          </a:extLst>
        </xdr:cNvPr>
        <xdr:cNvSpPr>
          <a:spLocks noChangeShapeType="1"/>
        </xdr:cNvSpPr>
      </xdr:nvSpPr>
      <xdr:spPr bwMode="auto">
        <a:xfrm>
          <a:off x="9525" y="11772900"/>
          <a:ext cx="1181100" cy="4857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186</xdr:row>
      <xdr:rowOff>19050</xdr:rowOff>
    </xdr:from>
    <xdr:to>
      <xdr:col>1</xdr:col>
      <xdr:colOff>952500</xdr:colOff>
      <xdr:row>188</xdr:row>
      <xdr:rowOff>9525</xdr:rowOff>
    </xdr:to>
    <xdr:sp macro="" textlink="">
      <xdr:nvSpPr>
        <xdr:cNvPr id="50" name="Line 13">
          <a:extLst>
            <a:ext uri="{FF2B5EF4-FFF2-40B4-BE49-F238E27FC236}">
              <a16:creationId xmlns:a16="http://schemas.microsoft.com/office/drawing/2014/main" id="{CE1F9654-D3DD-4640-8990-A87C0A684442}"/>
            </a:ext>
          </a:extLst>
        </xdr:cNvPr>
        <xdr:cNvSpPr>
          <a:spLocks noChangeShapeType="1"/>
        </xdr:cNvSpPr>
      </xdr:nvSpPr>
      <xdr:spPr bwMode="auto">
        <a:xfrm>
          <a:off x="9525" y="32670750"/>
          <a:ext cx="1181100" cy="4857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1</xdr:row>
      <xdr:rowOff>19050</xdr:rowOff>
    </xdr:from>
    <xdr:to>
      <xdr:col>1</xdr:col>
      <xdr:colOff>952500</xdr:colOff>
      <xdr:row>3</xdr:row>
      <xdr:rowOff>9525</xdr:rowOff>
    </xdr:to>
    <xdr:sp macro="" textlink="">
      <xdr:nvSpPr>
        <xdr:cNvPr id="51" name="Line 12">
          <a:extLst>
            <a:ext uri="{FF2B5EF4-FFF2-40B4-BE49-F238E27FC236}">
              <a16:creationId xmlns:a16="http://schemas.microsoft.com/office/drawing/2014/main" id="{B683E40F-ED95-4B62-9164-8E355753C53D}"/>
            </a:ext>
          </a:extLst>
        </xdr:cNvPr>
        <xdr:cNvSpPr>
          <a:spLocks noChangeShapeType="1"/>
        </xdr:cNvSpPr>
      </xdr:nvSpPr>
      <xdr:spPr bwMode="auto">
        <a:xfrm>
          <a:off x="9525" y="190500"/>
          <a:ext cx="1181100" cy="4857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202</xdr:row>
      <xdr:rowOff>19050</xdr:rowOff>
    </xdr:from>
    <xdr:to>
      <xdr:col>1</xdr:col>
      <xdr:colOff>952500</xdr:colOff>
      <xdr:row>204</xdr:row>
      <xdr:rowOff>9525</xdr:rowOff>
    </xdr:to>
    <xdr:sp macro="" textlink="">
      <xdr:nvSpPr>
        <xdr:cNvPr id="52" name="Line 13">
          <a:extLst>
            <a:ext uri="{FF2B5EF4-FFF2-40B4-BE49-F238E27FC236}">
              <a16:creationId xmlns:a16="http://schemas.microsoft.com/office/drawing/2014/main" id="{0E30D18D-0D0A-4ABD-B834-E461634B4FE5}"/>
            </a:ext>
          </a:extLst>
        </xdr:cNvPr>
        <xdr:cNvSpPr>
          <a:spLocks noChangeShapeType="1"/>
        </xdr:cNvSpPr>
      </xdr:nvSpPr>
      <xdr:spPr bwMode="auto">
        <a:xfrm>
          <a:off x="9525" y="35566350"/>
          <a:ext cx="1181100" cy="4857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17</xdr:row>
      <xdr:rowOff>19050</xdr:rowOff>
    </xdr:from>
    <xdr:to>
      <xdr:col>1</xdr:col>
      <xdr:colOff>952500</xdr:colOff>
      <xdr:row>19</xdr:row>
      <xdr:rowOff>9525</xdr:rowOff>
    </xdr:to>
    <xdr:sp macro="" textlink="">
      <xdr:nvSpPr>
        <xdr:cNvPr id="53" name="Line 12">
          <a:extLst>
            <a:ext uri="{FF2B5EF4-FFF2-40B4-BE49-F238E27FC236}">
              <a16:creationId xmlns:a16="http://schemas.microsoft.com/office/drawing/2014/main" id="{90C2FD92-4127-4B5B-B2A7-1DB1D24531FB}"/>
            </a:ext>
          </a:extLst>
        </xdr:cNvPr>
        <xdr:cNvSpPr>
          <a:spLocks noChangeShapeType="1"/>
        </xdr:cNvSpPr>
      </xdr:nvSpPr>
      <xdr:spPr bwMode="auto">
        <a:xfrm>
          <a:off x="9525" y="3086100"/>
          <a:ext cx="1181100" cy="4857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33</xdr:row>
      <xdr:rowOff>19050</xdr:rowOff>
    </xdr:from>
    <xdr:to>
      <xdr:col>1</xdr:col>
      <xdr:colOff>952500</xdr:colOff>
      <xdr:row>35</xdr:row>
      <xdr:rowOff>9525</xdr:rowOff>
    </xdr:to>
    <xdr:sp macro="" textlink="">
      <xdr:nvSpPr>
        <xdr:cNvPr id="54" name="Line 12">
          <a:extLst>
            <a:ext uri="{FF2B5EF4-FFF2-40B4-BE49-F238E27FC236}">
              <a16:creationId xmlns:a16="http://schemas.microsoft.com/office/drawing/2014/main" id="{7C684F75-5651-4E93-95B1-2EA185A56F7E}"/>
            </a:ext>
          </a:extLst>
        </xdr:cNvPr>
        <xdr:cNvSpPr>
          <a:spLocks noChangeShapeType="1"/>
        </xdr:cNvSpPr>
      </xdr:nvSpPr>
      <xdr:spPr bwMode="auto">
        <a:xfrm>
          <a:off x="9525" y="5981700"/>
          <a:ext cx="1181100" cy="4857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49</xdr:row>
      <xdr:rowOff>19050</xdr:rowOff>
    </xdr:from>
    <xdr:to>
      <xdr:col>1</xdr:col>
      <xdr:colOff>952500</xdr:colOff>
      <xdr:row>51</xdr:row>
      <xdr:rowOff>9525</xdr:rowOff>
    </xdr:to>
    <xdr:sp macro="" textlink="">
      <xdr:nvSpPr>
        <xdr:cNvPr id="55" name="Line 12">
          <a:extLst>
            <a:ext uri="{FF2B5EF4-FFF2-40B4-BE49-F238E27FC236}">
              <a16:creationId xmlns:a16="http://schemas.microsoft.com/office/drawing/2014/main" id="{EDBD562C-FFDD-4292-8306-EE3DFC36C173}"/>
            </a:ext>
          </a:extLst>
        </xdr:cNvPr>
        <xdr:cNvSpPr>
          <a:spLocks noChangeShapeType="1"/>
        </xdr:cNvSpPr>
      </xdr:nvSpPr>
      <xdr:spPr bwMode="auto">
        <a:xfrm>
          <a:off x="9525" y="8877300"/>
          <a:ext cx="1181100" cy="4857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65</xdr:row>
      <xdr:rowOff>19050</xdr:rowOff>
    </xdr:from>
    <xdr:to>
      <xdr:col>1</xdr:col>
      <xdr:colOff>952500</xdr:colOff>
      <xdr:row>67</xdr:row>
      <xdr:rowOff>9525</xdr:rowOff>
    </xdr:to>
    <xdr:sp macro="" textlink="">
      <xdr:nvSpPr>
        <xdr:cNvPr id="57" name="Line 12">
          <a:extLst>
            <a:ext uri="{FF2B5EF4-FFF2-40B4-BE49-F238E27FC236}">
              <a16:creationId xmlns:a16="http://schemas.microsoft.com/office/drawing/2014/main" id="{36EB20AE-87C3-45C1-A39D-FACB5EAECCFA}"/>
            </a:ext>
          </a:extLst>
        </xdr:cNvPr>
        <xdr:cNvSpPr>
          <a:spLocks noChangeShapeType="1"/>
        </xdr:cNvSpPr>
      </xdr:nvSpPr>
      <xdr:spPr bwMode="auto">
        <a:xfrm>
          <a:off x="9525" y="11772900"/>
          <a:ext cx="1181100" cy="4857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186</xdr:row>
      <xdr:rowOff>19050</xdr:rowOff>
    </xdr:from>
    <xdr:to>
      <xdr:col>1</xdr:col>
      <xdr:colOff>952500</xdr:colOff>
      <xdr:row>188</xdr:row>
      <xdr:rowOff>9525</xdr:rowOff>
    </xdr:to>
    <xdr:sp macro="" textlink="">
      <xdr:nvSpPr>
        <xdr:cNvPr id="6" name="Line 13">
          <a:extLst>
            <a:ext uri="{FF2B5EF4-FFF2-40B4-BE49-F238E27FC236}">
              <a16:creationId xmlns:a16="http://schemas.microsoft.com/office/drawing/2014/main" id="{613256B9-93D3-44B3-A0AA-E767086D8FD4}"/>
            </a:ext>
          </a:extLst>
        </xdr:cNvPr>
        <xdr:cNvSpPr>
          <a:spLocks noChangeShapeType="1"/>
        </xdr:cNvSpPr>
      </xdr:nvSpPr>
      <xdr:spPr bwMode="auto">
        <a:xfrm>
          <a:off x="9525" y="31794450"/>
          <a:ext cx="1101725" cy="4730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1</xdr:row>
      <xdr:rowOff>19050</xdr:rowOff>
    </xdr:from>
    <xdr:to>
      <xdr:col>1</xdr:col>
      <xdr:colOff>952500</xdr:colOff>
      <xdr:row>3</xdr:row>
      <xdr:rowOff>9525</xdr:rowOff>
    </xdr:to>
    <xdr:sp macro="" textlink="">
      <xdr:nvSpPr>
        <xdr:cNvPr id="7" name="Line 12">
          <a:extLst>
            <a:ext uri="{FF2B5EF4-FFF2-40B4-BE49-F238E27FC236}">
              <a16:creationId xmlns:a16="http://schemas.microsoft.com/office/drawing/2014/main" id="{89796642-5B9B-4D72-8534-6C1F17796926}"/>
            </a:ext>
          </a:extLst>
        </xdr:cNvPr>
        <xdr:cNvSpPr>
          <a:spLocks noChangeShapeType="1"/>
        </xdr:cNvSpPr>
      </xdr:nvSpPr>
      <xdr:spPr bwMode="auto">
        <a:xfrm>
          <a:off x="9525" y="184150"/>
          <a:ext cx="1101725" cy="4730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202</xdr:row>
      <xdr:rowOff>19050</xdr:rowOff>
    </xdr:from>
    <xdr:to>
      <xdr:col>1</xdr:col>
      <xdr:colOff>952500</xdr:colOff>
      <xdr:row>204</xdr:row>
      <xdr:rowOff>9525</xdr:rowOff>
    </xdr:to>
    <xdr:sp macro="" textlink="">
      <xdr:nvSpPr>
        <xdr:cNvPr id="8" name="Line 13">
          <a:extLst>
            <a:ext uri="{FF2B5EF4-FFF2-40B4-BE49-F238E27FC236}">
              <a16:creationId xmlns:a16="http://schemas.microsoft.com/office/drawing/2014/main" id="{7D1363E1-2D97-4A00-B16C-1E30BBEFAAEB}"/>
            </a:ext>
          </a:extLst>
        </xdr:cNvPr>
        <xdr:cNvSpPr>
          <a:spLocks noChangeShapeType="1"/>
        </xdr:cNvSpPr>
      </xdr:nvSpPr>
      <xdr:spPr bwMode="auto">
        <a:xfrm>
          <a:off x="9525" y="34588450"/>
          <a:ext cx="1101725" cy="4730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17</xdr:row>
      <xdr:rowOff>19050</xdr:rowOff>
    </xdr:from>
    <xdr:to>
      <xdr:col>1</xdr:col>
      <xdr:colOff>952500</xdr:colOff>
      <xdr:row>19</xdr:row>
      <xdr:rowOff>9525</xdr:rowOff>
    </xdr:to>
    <xdr:sp macro="" textlink="">
      <xdr:nvSpPr>
        <xdr:cNvPr id="9" name="Line 12">
          <a:extLst>
            <a:ext uri="{FF2B5EF4-FFF2-40B4-BE49-F238E27FC236}">
              <a16:creationId xmlns:a16="http://schemas.microsoft.com/office/drawing/2014/main" id="{A2F2FAD8-E0F2-40B9-A48A-96CC07072C28}"/>
            </a:ext>
          </a:extLst>
        </xdr:cNvPr>
        <xdr:cNvSpPr>
          <a:spLocks noChangeShapeType="1"/>
        </xdr:cNvSpPr>
      </xdr:nvSpPr>
      <xdr:spPr bwMode="auto">
        <a:xfrm>
          <a:off x="9525" y="2978150"/>
          <a:ext cx="1101725" cy="4730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33</xdr:row>
      <xdr:rowOff>19050</xdr:rowOff>
    </xdr:from>
    <xdr:to>
      <xdr:col>1</xdr:col>
      <xdr:colOff>952500</xdr:colOff>
      <xdr:row>35</xdr:row>
      <xdr:rowOff>9525</xdr:rowOff>
    </xdr:to>
    <xdr:sp macro="" textlink="">
      <xdr:nvSpPr>
        <xdr:cNvPr id="10" name="Line 12">
          <a:extLst>
            <a:ext uri="{FF2B5EF4-FFF2-40B4-BE49-F238E27FC236}">
              <a16:creationId xmlns:a16="http://schemas.microsoft.com/office/drawing/2014/main" id="{E8238CF1-3D73-4E6E-9912-9F9832CE7BC3}"/>
            </a:ext>
          </a:extLst>
        </xdr:cNvPr>
        <xdr:cNvSpPr>
          <a:spLocks noChangeShapeType="1"/>
        </xdr:cNvSpPr>
      </xdr:nvSpPr>
      <xdr:spPr bwMode="auto">
        <a:xfrm>
          <a:off x="9525" y="5772150"/>
          <a:ext cx="1101725" cy="4730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49</xdr:row>
      <xdr:rowOff>19050</xdr:rowOff>
    </xdr:from>
    <xdr:to>
      <xdr:col>1</xdr:col>
      <xdr:colOff>952500</xdr:colOff>
      <xdr:row>51</xdr:row>
      <xdr:rowOff>9525</xdr:rowOff>
    </xdr:to>
    <xdr:sp macro="" textlink="">
      <xdr:nvSpPr>
        <xdr:cNvPr id="11" name="Line 12">
          <a:extLst>
            <a:ext uri="{FF2B5EF4-FFF2-40B4-BE49-F238E27FC236}">
              <a16:creationId xmlns:a16="http://schemas.microsoft.com/office/drawing/2014/main" id="{2B2184E5-CF54-4936-BFFF-6757F8A4093D}"/>
            </a:ext>
          </a:extLst>
        </xdr:cNvPr>
        <xdr:cNvSpPr>
          <a:spLocks noChangeShapeType="1"/>
        </xdr:cNvSpPr>
      </xdr:nvSpPr>
      <xdr:spPr bwMode="auto">
        <a:xfrm>
          <a:off x="9525" y="8566150"/>
          <a:ext cx="1101725" cy="4730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65</xdr:row>
      <xdr:rowOff>19050</xdr:rowOff>
    </xdr:from>
    <xdr:to>
      <xdr:col>1</xdr:col>
      <xdr:colOff>952500</xdr:colOff>
      <xdr:row>67</xdr:row>
      <xdr:rowOff>9525</xdr:rowOff>
    </xdr:to>
    <xdr:sp macro="" textlink="">
      <xdr:nvSpPr>
        <xdr:cNvPr id="12" name="Line 12">
          <a:extLst>
            <a:ext uri="{FF2B5EF4-FFF2-40B4-BE49-F238E27FC236}">
              <a16:creationId xmlns:a16="http://schemas.microsoft.com/office/drawing/2014/main" id="{2DB73CBE-ABAF-4E6A-A6A0-CFBD89E1F026}"/>
            </a:ext>
          </a:extLst>
        </xdr:cNvPr>
        <xdr:cNvSpPr>
          <a:spLocks noChangeShapeType="1"/>
        </xdr:cNvSpPr>
      </xdr:nvSpPr>
      <xdr:spPr bwMode="auto">
        <a:xfrm>
          <a:off x="9525" y="11360150"/>
          <a:ext cx="1101725" cy="4730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81</xdr:row>
      <xdr:rowOff>19050</xdr:rowOff>
    </xdr:from>
    <xdr:to>
      <xdr:col>1</xdr:col>
      <xdr:colOff>952500</xdr:colOff>
      <xdr:row>83</xdr:row>
      <xdr:rowOff>9525</xdr:rowOff>
    </xdr:to>
    <xdr:sp macro="" textlink="">
      <xdr:nvSpPr>
        <xdr:cNvPr id="13" name="Line 12">
          <a:extLst>
            <a:ext uri="{FF2B5EF4-FFF2-40B4-BE49-F238E27FC236}">
              <a16:creationId xmlns:a16="http://schemas.microsoft.com/office/drawing/2014/main" id="{0B8F83CF-E117-4D96-9CFD-AF6AE703C2A8}"/>
            </a:ext>
          </a:extLst>
        </xdr:cNvPr>
        <xdr:cNvSpPr>
          <a:spLocks noChangeShapeType="1"/>
        </xdr:cNvSpPr>
      </xdr:nvSpPr>
      <xdr:spPr bwMode="auto">
        <a:xfrm>
          <a:off x="9525" y="14154150"/>
          <a:ext cx="1101725" cy="4730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97</xdr:row>
      <xdr:rowOff>19050</xdr:rowOff>
    </xdr:from>
    <xdr:to>
      <xdr:col>1</xdr:col>
      <xdr:colOff>952500</xdr:colOff>
      <xdr:row>99</xdr:row>
      <xdr:rowOff>9525</xdr:rowOff>
    </xdr:to>
    <xdr:sp macro="" textlink="">
      <xdr:nvSpPr>
        <xdr:cNvPr id="14" name="Line 12">
          <a:extLst>
            <a:ext uri="{FF2B5EF4-FFF2-40B4-BE49-F238E27FC236}">
              <a16:creationId xmlns:a16="http://schemas.microsoft.com/office/drawing/2014/main" id="{2FBD8178-5926-4A97-B4F1-CDD0E38AA84F}"/>
            </a:ext>
          </a:extLst>
        </xdr:cNvPr>
        <xdr:cNvSpPr>
          <a:spLocks noChangeShapeType="1"/>
        </xdr:cNvSpPr>
      </xdr:nvSpPr>
      <xdr:spPr bwMode="auto">
        <a:xfrm>
          <a:off x="9525" y="16948150"/>
          <a:ext cx="1101725" cy="4730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186</xdr:row>
      <xdr:rowOff>19050</xdr:rowOff>
    </xdr:from>
    <xdr:to>
      <xdr:col>1</xdr:col>
      <xdr:colOff>952500</xdr:colOff>
      <xdr:row>188</xdr:row>
      <xdr:rowOff>9525</xdr:rowOff>
    </xdr:to>
    <xdr:sp macro="" textlink="">
      <xdr:nvSpPr>
        <xdr:cNvPr id="66" name="Line 13">
          <a:extLst>
            <a:ext uri="{FF2B5EF4-FFF2-40B4-BE49-F238E27FC236}">
              <a16:creationId xmlns:a16="http://schemas.microsoft.com/office/drawing/2014/main" id="{790D6F92-A673-44C3-81A6-F9927E1F0A60}"/>
            </a:ext>
          </a:extLst>
        </xdr:cNvPr>
        <xdr:cNvSpPr>
          <a:spLocks noChangeShapeType="1"/>
        </xdr:cNvSpPr>
      </xdr:nvSpPr>
      <xdr:spPr bwMode="auto">
        <a:xfrm>
          <a:off x="9525" y="32975550"/>
          <a:ext cx="1181100" cy="4857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1</xdr:row>
      <xdr:rowOff>19050</xdr:rowOff>
    </xdr:from>
    <xdr:to>
      <xdr:col>1</xdr:col>
      <xdr:colOff>952500</xdr:colOff>
      <xdr:row>3</xdr:row>
      <xdr:rowOff>9525</xdr:rowOff>
    </xdr:to>
    <xdr:sp macro="" textlink="">
      <xdr:nvSpPr>
        <xdr:cNvPr id="67" name="Line 12">
          <a:extLst>
            <a:ext uri="{FF2B5EF4-FFF2-40B4-BE49-F238E27FC236}">
              <a16:creationId xmlns:a16="http://schemas.microsoft.com/office/drawing/2014/main" id="{0495AB89-C80D-4B7F-ABC0-2225B012154E}"/>
            </a:ext>
          </a:extLst>
        </xdr:cNvPr>
        <xdr:cNvSpPr>
          <a:spLocks noChangeShapeType="1"/>
        </xdr:cNvSpPr>
      </xdr:nvSpPr>
      <xdr:spPr bwMode="auto">
        <a:xfrm>
          <a:off x="9525" y="190500"/>
          <a:ext cx="1181100" cy="4857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202</xdr:row>
      <xdr:rowOff>19050</xdr:rowOff>
    </xdr:from>
    <xdr:to>
      <xdr:col>1</xdr:col>
      <xdr:colOff>952500</xdr:colOff>
      <xdr:row>204</xdr:row>
      <xdr:rowOff>9525</xdr:rowOff>
    </xdr:to>
    <xdr:sp macro="" textlink="">
      <xdr:nvSpPr>
        <xdr:cNvPr id="69" name="Line 13">
          <a:extLst>
            <a:ext uri="{FF2B5EF4-FFF2-40B4-BE49-F238E27FC236}">
              <a16:creationId xmlns:a16="http://schemas.microsoft.com/office/drawing/2014/main" id="{45C6774C-176B-4182-8B55-461EB521605D}"/>
            </a:ext>
          </a:extLst>
        </xdr:cNvPr>
        <xdr:cNvSpPr>
          <a:spLocks noChangeShapeType="1"/>
        </xdr:cNvSpPr>
      </xdr:nvSpPr>
      <xdr:spPr bwMode="auto">
        <a:xfrm>
          <a:off x="9525" y="35871150"/>
          <a:ext cx="1181100" cy="4857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17</xdr:row>
      <xdr:rowOff>19050</xdr:rowOff>
    </xdr:from>
    <xdr:to>
      <xdr:col>1</xdr:col>
      <xdr:colOff>952500</xdr:colOff>
      <xdr:row>19</xdr:row>
      <xdr:rowOff>9525</xdr:rowOff>
    </xdr:to>
    <xdr:sp macro="" textlink="">
      <xdr:nvSpPr>
        <xdr:cNvPr id="71" name="Line 12">
          <a:extLst>
            <a:ext uri="{FF2B5EF4-FFF2-40B4-BE49-F238E27FC236}">
              <a16:creationId xmlns:a16="http://schemas.microsoft.com/office/drawing/2014/main" id="{8EE1F4A5-C07F-43BE-B19B-1272DCD5192F}"/>
            </a:ext>
          </a:extLst>
        </xdr:cNvPr>
        <xdr:cNvSpPr>
          <a:spLocks noChangeShapeType="1"/>
        </xdr:cNvSpPr>
      </xdr:nvSpPr>
      <xdr:spPr bwMode="auto">
        <a:xfrm>
          <a:off x="9525" y="3086100"/>
          <a:ext cx="1181100" cy="4857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33</xdr:row>
      <xdr:rowOff>19050</xdr:rowOff>
    </xdr:from>
    <xdr:to>
      <xdr:col>1</xdr:col>
      <xdr:colOff>952500</xdr:colOff>
      <xdr:row>35</xdr:row>
      <xdr:rowOff>9525</xdr:rowOff>
    </xdr:to>
    <xdr:sp macro="" textlink="">
      <xdr:nvSpPr>
        <xdr:cNvPr id="72" name="Line 12">
          <a:extLst>
            <a:ext uri="{FF2B5EF4-FFF2-40B4-BE49-F238E27FC236}">
              <a16:creationId xmlns:a16="http://schemas.microsoft.com/office/drawing/2014/main" id="{F1B0CAB1-B69E-4D1F-BE71-B6FF47C970D8}"/>
            </a:ext>
          </a:extLst>
        </xdr:cNvPr>
        <xdr:cNvSpPr>
          <a:spLocks noChangeShapeType="1"/>
        </xdr:cNvSpPr>
      </xdr:nvSpPr>
      <xdr:spPr bwMode="auto">
        <a:xfrm>
          <a:off x="9525" y="5981700"/>
          <a:ext cx="1181100" cy="4857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49</xdr:row>
      <xdr:rowOff>19050</xdr:rowOff>
    </xdr:from>
    <xdr:to>
      <xdr:col>1</xdr:col>
      <xdr:colOff>952500</xdr:colOff>
      <xdr:row>51</xdr:row>
      <xdr:rowOff>9525</xdr:rowOff>
    </xdr:to>
    <xdr:sp macro="" textlink="">
      <xdr:nvSpPr>
        <xdr:cNvPr id="73" name="Line 12">
          <a:extLst>
            <a:ext uri="{FF2B5EF4-FFF2-40B4-BE49-F238E27FC236}">
              <a16:creationId xmlns:a16="http://schemas.microsoft.com/office/drawing/2014/main" id="{3C2845C6-D9BE-4C82-9D5D-F2D6629503EC}"/>
            </a:ext>
          </a:extLst>
        </xdr:cNvPr>
        <xdr:cNvSpPr>
          <a:spLocks noChangeShapeType="1"/>
        </xdr:cNvSpPr>
      </xdr:nvSpPr>
      <xdr:spPr bwMode="auto">
        <a:xfrm>
          <a:off x="9525" y="8877300"/>
          <a:ext cx="1181100" cy="4857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65</xdr:row>
      <xdr:rowOff>19050</xdr:rowOff>
    </xdr:from>
    <xdr:to>
      <xdr:col>1</xdr:col>
      <xdr:colOff>952500</xdr:colOff>
      <xdr:row>67</xdr:row>
      <xdr:rowOff>9525</xdr:rowOff>
    </xdr:to>
    <xdr:sp macro="" textlink="">
      <xdr:nvSpPr>
        <xdr:cNvPr id="75" name="Line 12">
          <a:extLst>
            <a:ext uri="{FF2B5EF4-FFF2-40B4-BE49-F238E27FC236}">
              <a16:creationId xmlns:a16="http://schemas.microsoft.com/office/drawing/2014/main" id="{A60640C6-3B3A-468F-9778-E1D63D60479A}"/>
            </a:ext>
          </a:extLst>
        </xdr:cNvPr>
        <xdr:cNvSpPr>
          <a:spLocks noChangeShapeType="1"/>
        </xdr:cNvSpPr>
      </xdr:nvSpPr>
      <xdr:spPr bwMode="auto">
        <a:xfrm>
          <a:off x="9525" y="11772900"/>
          <a:ext cx="1181100" cy="4857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81</xdr:row>
      <xdr:rowOff>19050</xdr:rowOff>
    </xdr:from>
    <xdr:to>
      <xdr:col>1</xdr:col>
      <xdr:colOff>952500</xdr:colOff>
      <xdr:row>83</xdr:row>
      <xdr:rowOff>9525</xdr:rowOff>
    </xdr:to>
    <xdr:sp macro="" textlink="">
      <xdr:nvSpPr>
        <xdr:cNvPr id="77" name="Line 12">
          <a:extLst>
            <a:ext uri="{FF2B5EF4-FFF2-40B4-BE49-F238E27FC236}">
              <a16:creationId xmlns:a16="http://schemas.microsoft.com/office/drawing/2014/main" id="{8376D945-B38C-4891-835B-AC7825FDB4B2}"/>
            </a:ext>
          </a:extLst>
        </xdr:cNvPr>
        <xdr:cNvSpPr>
          <a:spLocks noChangeShapeType="1"/>
        </xdr:cNvSpPr>
      </xdr:nvSpPr>
      <xdr:spPr bwMode="auto">
        <a:xfrm>
          <a:off x="9525" y="14668500"/>
          <a:ext cx="1181100" cy="4857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97</xdr:row>
      <xdr:rowOff>19050</xdr:rowOff>
    </xdr:from>
    <xdr:to>
      <xdr:col>1</xdr:col>
      <xdr:colOff>952500</xdr:colOff>
      <xdr:row>99</xdr:row>
      <xdr:rowOff>9525</xdr:rowOff>
    </xdr:to>
    <xdr:sp macro="" textlink="">
      <xdr:nvSpPr>
        <xdr:cNvPr id="78" name="Line 12">
          <a:extLst>
            <a:ext uri="{FF2B5EF4-FFF2-40B4-BE49-F238E27FC236}">
              <a16:creationId xmlns:a16="http://schemas.microsoft.com/office/drawing/2014/main" id="{5733D7C4-9233-4DC3-B733-A86AD6BB52FC}"/>
            </a:ext>
          </a:extLst>
        </xdr:cNvPr>
        <xdr:cNvSpPr>
          <a:spLocks noChangeShapeType="1"/>
        </xdr:cNvSpPr>
      </xdr:nvSpPr>
      <xdr:spPr bwMode="auto">
        <a:xfrm>
          <a:off x="9525" y="17564100"/>
          <a:ext cx="1181100" cy="4857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186</xdr:row>
      <xdr:rowOff>19050</xdr:rowOff>
    </xdr:from>
    <xdr:to>
      <xdr:col>1</xdr:col>
      <xdr:colOff>952500</xdr:colOff>
      <xdr:row>188</xdr:row>
      <xdr:rowOff>9525</xdr:rowOff>
    </xdr:to>
    <xdr:sp macro="" textlink="">
      <xdr:nvSpPr>
        <xdr:cNvPr id="79" name="Line 13">
          <a:extLst>
            <a:ext uri="{FF2B5EF4-FFF2-40B4-BE49-F238E27FC236}">
              <a16:creationId xmlns:a16="http://schemas.microsoft.com/office/drawing/2014/main" id="{1AB6A303-CD51-45AC-9EEA-FDD577339BEF}"/>
            </a:ext>
          </a:extLst>
        </xdr:cNvPr>
        <xdr:cNvSpPr>
          <a:spLocks noChangeShapeType="1"/>
        </xdr:cNvSpPr>
      </xdr:nvSpPr>
      <xdr:spPr bwMode="auto">
        <a:xfrm>
          <a:off x="9525" y="32975550"/>
          <a:ext cx="1181100" cy="4857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1</xdr:row>
      <xdr:rowOff>19050</xdr:rowOff>
    </xdr:from>
    <xdr:to>
      <xdr:col>1</xdr:col>
      <xdr:colOff>952500</xdr:colOff>
      <xdr:row>3</xdr:row>
      <xdr:rowOff>9525</xdr:rowOff>
    </xdr:to>
    <xdr:sp macro="" textlink="">
      <xdr:nvSpPr>
        <xdr:cNvPr id="81" name="Line 12">
          <a:extLst>
            <a:ext uri="{FF2B5EF4-FFF2-40B4-BE49-F238E27FC236}">
              <a16:creationId xmlns:a16="http://schemas.microsoft.com/office/drawing/2014/main" id="{C02A8466-5D60-4ED4-8154-95536AED1395}"/>
            </a:ext>
          </a:extLst>
        </xdr:cNvPr>
        <xdr:cNvSpPr>
          <a:spLocks noChangeShapeType="1"/>
        </xdr:cNvSpPr>
      </xdr:nvSpPr>
      <xdr:spPr bwMode="auto">
        <a:xfrm>
          <a:off x="9525" y="190500"/>
          <a:ext cx="1181100" cy="4857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202</xdr:row>
      <xdr:rowOff>19050</xdr:rowOff>
    </xdr:from>
    <xdr:to>
      <xdr:col>1</xdr:col>
      <xdr:colOff>952500</xdr:colOff>
      <xdr:row>204</xdr:row>
      <xdr:rowOff>9525</xdr:rowOff>
    </xdr:to>
    <xdr:sp macro="" textlink="">
      <xdr:nvSpPr>
        <xdr:cNvPr id="83" name="Line 13">
          <a:extLst>
            <a:ext uri="{FF2B5EF4-FFF2-40B4-BE49-F238E27FC236}">
              <a16:creationId xmlns:a16="http://schemas.microsoft.com/office/drawing/2014/main" id="{686065BD-280C-4D97-A824-BA907CCF7241}"/>
            </a:ext>
          </a:extLst>
        </xdr:cNvPr>
        <xdr:cNvSpPr>
          <a:spLocks noChangeShapeType="1"/>
        </xdr:cNvSpPr>
      </xdr:nvSpPr>
      <xdr:spPr bwMode="auto">
        <a:xfrm>
          <a:off x="9525" y="35871150"/>
          <a:ext cx="1181100" cy="4857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17</xdr:row>
      <xdr:rowOff>19050</xdr:rowOff>
    </xdr:from>
    <xdr:to>
      <xdr:col>1</xdr:col>
      <xdr:colOff>952500</xdr:colOff>
      <xdr:row>19</xdr:row>
      <xdr:rowOff>9525</xdr:rowOff>
    </xdr:to>
    <xdr:sp macro="" textlink="">
      <xdr:nvSpPr>
        <xdr:cNvPr id="84" name="Line 12">
          <a:extLst>
            <a:ext uri="{FF2B5EF4-FFF2-40B4-BE49-F238E27FC236}">
              <a16:creationId xmlns:a16="http://schemas.microsoft.com/office/drawing/2014/main" id="{9425E974-CBD7-490C-8C46-F2E7CE18270B}"/>
            </a:ext>
          </a:extLst>
        </xdr:cNvPr>
        <xdr:cNvSpPr>
          <a:spLocks noChangeShapeType="1"/>
        </xdr:cNvSpPr>
      </xdr:nvSpPr>
      <xdr:spPr bwMode="auto">
        <a:xfrm>
          <a:off x="9525" y="3086100"/>
          <a:ext cx="1181100" cy="4857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33</xdr:row>
      <xdr:rowOff>19050</xdr:rowOff>
    </xdr:from>
    <xdr:to>
      <xdr:col>1</xdr:col>
      <xdr:colOff>952500</xdr:colOff>
      <xdr:row>35</xdr:row>
      <xdr:rowOff>9525</xdr:rowOff>
    </xdr:to>
    <xdr:sp macro="" textlink="">
      <xdr:nvSpPr>
        <xdr:cNvPr id="85" name="Line 12">
          <a:extLst>
            <a:ext uri="{FF2B5EF4-FFF2-40B4-BE49-F238E27FC236}">
              <a16:creationId xmlns:a16="http://schemas.microsoft.com/office/drawing/2014/main" id="{F7D99026-D586-46A6-8A46-C3100FB56FF5}"/>
            </a:ext>
          </a:extLst>
        </xdr:cNvPr>
        <xdr:cNvSpPr>
          <a:spLocks noChangeShapeType="1"/>
        </xdr:cNvSpPr>
      </xdr:nvSpPr>
      <xdr:spPr bwMode="auto">
        <a:xfrm>
          <a:off x="9525" y="5981700"/>
          <a:ext cx="1181100" cy="4857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49</xdr:row>
      <xdr:rowOff>19050</xdr:rowOff>
    </xdr:from>
    <xdr:to>
      <xdr:col>1</xdr:col>
      <xdr:colOff>952500</xdr:colOff>
      <xdr:row>51</xdr:row>
      <xdr:rowOff>9525</xdr:rowOff>
    </xdr:to>
    <xdr:sp macro="" textlink="">
      <xdr:nvSpPr>
        <xdr:cNvPr id="87" name="Line 12">
          <a:extLst>
            <a:ext uri="{FF2B5EF4-FFF2-40B4-BE49-F238E27FC236}">
              <a16:creationId xmlns:a16="http://schemas.microsoft.com/office/drawing/2014/main" id="{3886E6CB-F449-433A-B7DC-2538EA679520}"/>
            </a:ext>
          </a:extLst>
        </xdr:cNvPr>
        <xdr:cNvSpPr>
          <a:spLocks noChangeShapeType="1"/>
        </xdr:cNvSpPr>
      </xdr:nvSpPr>
      <xdr:spPr bwMode="auto">
        <a:xfrm>
          <a:off x="9525" y="8877300"/>
          <a:ext cx="1181100" cy="4857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65</xdr:row>
      <xdr:rowOff>19050</xdr:rowOff>
    </xdr:from>
    <xdr:to>
      <xdr:col>1</xdr:col>
      <xdr:colOff>952500</xdr:colOff>
      <xdr:row>67</xdr:row>
      <xdr:rowOff>9525</xdr:rowOff>
    </xdr:to>
    <xdr:sp macro="" textlink="">
      <xdr:nvSpPr>
        <xdr:cNvPr id="89" name="Line 12">
          <a:extLst>
            <a:ext uri="{FF2B5EF4-FFF2-40B4-BE49-F238E27FC236}">
              <a16:creationId xmlns:a16="http://schemas.microsoft.com/office/drawing/2014/main" id="{F6C68F26-ADB9-4057-8944-B8759F8BE6CB}"/>
            </a:ext>
          </a:extLst>
        </xdr:cNvPr>
        <xdr:cNvSpPr>
          <a:spLocks noChangeShapeType="1"/>
        </xdr:cNvSpPr>
      </xdr:nvSpPr>
      <xdr:spPr bwMode="auto">
        <a:xfrm>
          <a:off x="9525" y="11772900"/>
          <a:ext cx="1181100" cy="4857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81</xdr:row>
      <xdr:rowOff>19050</xdr:rowOff>
    </xdr:from>
    <xdr:to>
      <xdr:col>1</xdr:col>
      <xdr:colOff>952500</xdr:colOff>
      <xdr:row>83</xdr:row>
      <xdr:rowOff>9525</xdr:rowOff>
    </xdr:to>
    <xdr:sp macro="" textlink="">
      <xdr:nvSpPr>
        <xdr:cNvPr id="90" name="Line 12">
          <a:extLst>
            <a:ext uri="{FF2B5EF4-FFF2-40B4-BE49-F238E27FC236}">
              <a16:creationId xmlns:a16="http://schemas.microsoft.com/office/drawing/2014/main" id="{3C7408CD-3B2C-4275-9662-22D7870BC3DF}"/>
            </a:ext>
          </a:extLst>
        </xdr:cNvPr>
        <xdr:cNvSpPr>
          <a:spLocks noChangeShapeType="1"/>
        </xdr:cNvSpPr>
      </xdr:nvSpPr>
      <xdr:spPr bwMode="auto">
        <a:xfrm>
          <a:off x="9525" y="14668500"/>
          <a:ext cx="1181100" cy="4857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97</xdr:row>
      <xdr:rowOff>19050</xdr:rowOff>
    </xdr:from>
    <xdr:to>
      <xdr:col>1</xdr:col>
      <xdr:colOff>952500</xdr:colOff>
      <xdr:row>99</xdr:row>
      <xdr:rowOff>9525</xdr:rowOff>
    </xdr:to>
    <xdr:sp macro="" textlink="">
      <xdr:nvSpPr>
        <xdr:cNvPr id="91" name="Line 12">
          <a:extLst>
            <a:ext uri="{FF2B5EF4-FFF2-40B4-BE49-F238E27FC236}">
              <a16:creationId xmlns:a16="http://schemas.microsoft.com/office/drawing/2014/main" id="{93EEFB6F-D51D-412F-9DE6-E66D78852E03}"/>
            </a:ext>
          </a:extLst>
        </xdr:cNvPr>
        <xdr:cNvSpPr>
          <a:spLocks noChangeShapeType="1"/>
        </xdr:cNvSpPr>
      </xdr:nvSpPr>
      <xdr:spPr bwMode="auto">
        <a:xfrm>
          <a:off x="9525" y="17564100"/>
          <a:ext cx="1181100" cy="4857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186</xdr:row>
      <xdr:rowOff>19050</xdr:rowOff>
    </xdr:from>
    <xdr:to>
      <xdr:col>1</xdr:col>
      <xdr:colOff>952500</xdr:colOff>
      <xdr:row>188</xdr:row>
      <xdr:rowOff>9525</xdr:rowOff>
    </xdr:to>
    <xdr:sp macro="" textlink="">
      <xdr:nvSpPr>
        <xdr:cNvPr id="15" name="Line 13">
          <a:extLst>
            <a:ext uri="{FF2B5EF4-FFF2-40B4-BE49-F238E27FC236}">
              <a16:creationId xmlns:a16="http://schemas.microsoft.com/office/drawing/2014/main" id="{CAE2FC4D-C0A2-487C-AB7E-8721A030661E}"/>
            </a:ext>
          </a:extLst>
        </xdr:cNvPr>
        <xdr:cNvSpPr>
          <a:spLocks noChangeShapeType="1"/>
        </xdr:cNvSpPr>
      </xdr:nvSpPr>
      <xdr:spPr bwMode="auto">
        <a:xfrm>
          <a:off x="9525" y="31794450"/>
          <a:ext cx="1101725" cy="4730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1</xdr:row>
      <xdr:rowOff>19050</xdr:rowOff>
    </xdr:from>
    <xdr:to>
      <xdr:col>1</xdr:col>
      <xdr:colOff>952500</xdr:colOff>
      <xdr:row>3</xdr:row>
      <xdr:rowOff>9525</xdr:rowOff>
    </xdr:to>
    <xdr:sp macro="" textlink="">
      <xdr:nvSpPr>
        <xdr:cNvPr id="16" name="Line 12">
          <a:extLst>
            <a:ext uri="{FF2B5EF4-FFF2-40B4-BE49-F238E27FC236}">
              <a16:creationId xmlns:a16="http://schemas.microsoft.com/office/drawing/2014/main" id="{F52D467B-374C-47D7-9F8F-2EACB8E58312}"/>
            </a:ext>
          </a:extLst>
        </xdr:cNvPr>
        <xdr:cNvSpPr>
          <a:spLocks noChangeShapeType="1"/>
        </xdr:cNvSpPr>
      </xdr:nvSpPr>
      <xdr:spPr bwMode="auto">
        <a:xfrm>
          <a:off x="9525" y="184150"/>
          <a:ext cx="1101725" cy="4730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202</xdr:row>
      <xdr:rowOff>19050</xdr:rowOff>
    </xdr:from>
    <xdr:to>
      <xdr:col>1</xdr:col>
      <xdr:colOff>952500</xdr:colOff>
      <xdr:row>204</xdr:row>
      <xdr:rowOff>9525</xdr:rowOff>
    </xdr:to>
    <xdr:sp macro="" textlink="">
      <xdr:nvSpPr>
        <xdr:cNvPr id="17" name="Line 13">
          <a:extLst>
            <a:ext uri="{FF2B5EF4-FFF2-40B4-BE49-F238E27FC236}">
              <a16:creationId xmlns:a16="http://schemas.microsoft.com/office/drawing/2014/main" id="{DE56FE98-4B2F-4394-909C-67B29EAED905}"/>
            </a:ext>
          </a:extLst>
        </xdr:cNvPr>
        <xdr:cNvSpPr>
          <a:spLocks noChangeShapeType="1"/>
        </xdr:cNvSpPr>
      </xdr:nvSpPr>
      <xdr:spPr bwMode="auto">
        <a:xfrm>
          <a:off x="9525" y="34588450"/>
          <a:ext cx="1101725" cy="4730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17</xdr:row>
      <xdr:rowOff>19050</xdr:rowOff>
    </xdr:from>
    <xdr:to>
      <xdr:col>1</xdr:col>
      <xdr:colOff>952500</xdr:colOff>
      <xdr:row>19</xdr:row>
      <xdr:rowOff>9525</xdr:rowOff>
    </xdr:to>
    <xdr:sp macro="" textlink="">
      <xdr:nvSpPr>
        <xdr:cNvPr id="18" name="Line 12">
          <a:extLst>
            <a:ext uri="{FF2B5EF4-FFF2-40B4-BE49-F238E27FC236}">
              <a16:creationId xmlns:a16="http://schemas.microsoft.com/office/drawing/2014/main" id="{6224CD89-F4C5-4F99-ABEA-7D6E1848FD8F}"/>
            </a:ext>
          </a:extLst>
        </xdr:cNvPr>
        <xdr:cNvSpPr>
          <a:spLocks noChangeShapeType="1"/>
        </xdr:cNvSpPr>
      </xdr:nvSpPr>
      <xdr:spPr bwMode="auto">
        <a:xfrm>
          <a:off x="9525" y="2978150"/>
          <a:ext cx="1101725" cy="4730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33</xdr:row>
      <xdr:rowOff>19050</xdr:rowOff>
    </xdr:from>
    <xdr:to>
      <xdr:col>1</xdr:col>
      <xdr:colOff>952500</xdr:colOff>
      <xdr:row>35</xdr:row>
      <xdr:rowOff>9525</xdr:rowOff>
    </xdr:to>
    <xdr:sp macro="" textlink="">
      <xdr:nvSpPr>
        <xdr:cNvPr id="19" name="Line 12">
          <a:extLst>
            <a:ext uri="{FF2B5EF4-FFF2-40B4-BE49-F238E27FC236}">
              <a16:creationId xmlns:a16="http://schemas.microsoft.com/office/drawing/2014/main" id="{8273F92A-25F0-4654-B280-6CE2F74DE656}"/>
            </a:ext>
          </a:extLst>
        </xdr:cNvPr>
        <xdr:cNvSpPr>
          <a:spLocks noChangeShapeType="1"/>
        </xdr:cNvSpPr>
      </xdr:nvSpPr>
      <xdr:spPr bwMode="auto">
        <a:xfrm>
          <a:off x="9525" y="5772150"/>
          <a:ext cx="1101725" cy="4730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49</xdr:row>
      <xdr:rowOff>19050</xdr:rowOff>
    </xdr:from>
    <xdr:to>
      <xdr:col>1</xdr:col>
      <xdr:colOff>952500</xdr:colOff>
      <xdr:row>51</xdr:row>
      <xdr:rowOff>9525</xdr:rowOff>
    </xdr:to>
    <xdr:sp macro="" textlink="">
      <xdr:nvSpPr>
        <xdr:cNvPr id="20" name="Line 12">
          <a:extLst>
            <a:ext uri="{FF2B5EF4-FFF2-40B4-BE49-F238E27FC236}">
              <a16:creationId xmlns:a16="http://schemas.microsoft.com/office/drawing/2014/main" id="{14A6E76D-11B9-4531-9076-569EF404F25D}"/>
            </a:ext>
          </a:extLst>
        </xdr:cNvPr>
        <xdr:cNvSpPr>
          <a:spLocks noChangeShapeType="1"/>
        </xdr:cNvSpPr>
      </xdr:nvSpPr>
      <xdr:spPr bwMode="auto">
        <a:xfrm>
          <a:off x="9525" y="8566150"/>
          <a:ext cx="1101725" cy="4730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65</xdr:row>
      <xdr:rowOff>19050</xdr:rowOff>
    </xdr:from>
    <xdr:to>
      <xdr:col>1</xdr:col>
      <xdr:colOff>952500</xdr:colOff>
      <xdr:row>67</xdr:row>
      <xdr:rowOff>9525</xdr:rowOff>
    </xdr:to>
    <xdr:sp macro="" textlink="">
      <xdr:nvSpPr>
        <xdr:cNvPr id="21" name="Line 12">
          <a:extLst>
            <a:ext uri="{FF2B5EF4-FFF2-40B4-BE49-F238E27FC236}">
              <a16:creationId xmlns:a16="http://schemas.microsoft.com/office/drawing/2014/main" id="{7BCBED5C-BA0F-483C-8746-E87AE7BD7DAA}"/>
            </a:ext>
          </a:extLst>
        </xdr:cNvPr>
        <xdr:cNvSpPr>
          <a:spLocks noChangeShapeType="1"/>
        </xdr:cNvSpPr>
      </xdr:nvSpPr>
      <xdr:spPr bwMode="auto">
        <a:xfrm>
          <a:off x="9525" y="11360150"/>
          <a:ext cx="1101725" cy="4730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81</xdr:row>
      <xdr:rowOff>19050</xdr:rowOff>
    </xdr:from>
    <xdr:to>
      <xdr:col>1</xdr:col>
      <xdr:colOff>952500</xdr:colOff>
      <xdr:row>83</xdr:row>
      <xdr:rowOff>9525</xdr:rowOff>
    </xdr:to>
    <xdr:sp macro="" textlink="">
      <xdr:nvSpPr>
        <xdr:cNvPr id="22" name="Line 12">
          <a:extLst>
            <a:ext uri="{FF2B5EF4-FFF2-40B4-BE49-F238E27FC236}">
              <a16:creationId xmlns:a16="http://schemas.microsoft.com/office/drawing/2014/main" id="{A35D96CC-7035-4CA9-BDDF-BCC3A58E39C3}"/>
            </a:ext>
          </a:extLst>
        </xdr:cNvPr>
        <xdr:cNvSpPr>
          <a:spLocks noChangeShapeType="1"/>
        </xdr:cNvSpPr>
      </xdr:nvSpPr>
      <xdr:spPr bwMode="auto">
        <a:xfrm>
          <a:off x="9525" y="14154150"/>
          <a:ext cx="1101725" cy="4730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97</xdr:row>
      <xdr:rowOff>19050</xdr:rowOff>
    </xdr:from>
    <xdr:to>
      <xdr:col>1</xdr:col>
      <xdr:colOff>952500</xdr:colOff>
      <xdr:row>99</xdr:row>
      <xdr:rowOff>9525</xdr:rowOff>
    </xdr:to>
    <xdr:sp macro="" textlink="">
      <xdr:nvSpPr>
        <xdr:cNvPr id="23" name="Line 12">
          <a:extLst>
            <a:ext uri="{FF2B5EF4-FFF2-40B4-BE49-F238E27FC236}">
              <a16:creationId xmlns:a16="http://schemas.microsoft.com/office/drawing/2014/main" id="{9A601942-5CDB-4FF9-97E2-9C52AD939003}"/>
            </a:ext>
          </a:extLst>
        </xdr:cNvPr>
        <xdr:cNvSpPr>
          <a:spLocks noChangeShapeType="1"/>
        </xdr:cNvSpPr>
      </xdr:nvSpPr>
      <xdr:spPr bwMode="auto">
        <a:xfrm>
          <a:off x="9525" y="16948150"/>
          <a:ext cx="1101725" cy="4730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186</xdr:row>
      <xdr:rowOff>19050</xdr:rowOff>
    </xdr:from>
    <xdr:to>
      <xdr:col>1</xdr:col>
      <xdr:colOff>952500</xdr:colOff>
      <xdr:row>188</xdr:row>
      <xdr:rowOff>9525</xdr:rowOff>
    </xdr:to>
    <xdr:sp macro="" textlink="">
      <xdr:nvSpPr>
        <xdr:cNvPr id="93" name="Line 13">
          <a:extLst>
            <a:ext uri="{FF2B5EF4-FFF2-40B4-BE49-F238E27FC236}">
              <a16:creationId xmlns:a16="http://schemas.microsoft.com/office/drawing/2014/main" id="{7C73F2A1-CC98-46B0-AE80-416DD96490E8}"/>
            </a:ext>
          </a:extLst>
        </xdr:cNvPr>
        <xdr:cNvSpPr>
          <a:spLocks noChangeShapeType="1"/>
        </xdr:cNvSpPr>
      </xdr:nvSpPr>
      <xdr:spPr bwMode="auto">
        <a:xfrm>
          <a:off x="9525" y="32975550"/>
          <a:ext cx="1181100" cy="4857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1</xdr:row>
      <xdr:rowOff>19050</xdr:rowOff>
    </xdr:from>
    <xdr:to>
      <xdr:col>1</xdr:col>
      <xdr:colOff>952500</xdr:colOff>
      <xdr:row>3</xdr:row>
      <xdr:rowOff>9525</xdr:rowOff>
    </xdr:to>
    <xdr:sp macro="" textlink="">
      <xdr:nvSpPr>
        <xdr:cNvPr id="95" name="Line 12">
          <a:extLst>
            <a:ext uri="{FF2B5EF4-FFF2-40B4-BE49-F238E27FC236}">
              <a16:creationId xmlns:a16="http://schemas.microsoft.com/office/drawing/2014/main" id="{FC0115FA-06F7-4B28-86FC-B596A7A1BCBA}"/>
            </a:ext>
          </a:extLst>
        </xdr:cNvPr>
        <xdr:cNvSpPr>
          <a:spLocks noChangeShapeType="1"/>
        </xdr:cNvSpPr>
      </xdr:nvSpPr>
      <xdr:spPr bwMode="auto">
        <a:xfrm>
          <a:off x="9525" y="190500"/>
          <a:ext cx="1181100" cy="4857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202</xdr:row>
      <xdr:rowOff>19050</xdr:rowOff>
    </xdr:from>
    <xdr:to>
      <xdr:col>1</xdr:col>
      <xdr:colOff>952500</xdr:colOff>
      <xdr:row>204</xdr:row>
      <xdr:rowOff>9525</xdr:rowOff>
    </xdr:to>
    <xdr:sp macro="" textlink="">
      <xdr:nvSpPr>
        <xdr:cNvPr id="96" name="Line 13">
          <a:extLst>
            <a:ext uri="{FF2B5EF4-FFF2-40B4-BE49-F238E27FC236}">
              <a16:creationId xmlns:a16="http://schemas.microsoft.com/office/drawing/2014/main" id="{5524B3DE-E4E8-4A03-BFB8-1AD3BA11A30D}"/>
            </a:ext>
          </a:extLst>
        </xdr:cNvPr>
        <xdr:cNvSpPr>
          <a:spLocks noChangeShapeType="1"/>
        </xdr:cNvSpPr>
      </xdr:nvSpPr>
      <xdr:spPr bwMode="auto">
        <a:xfrm>
          <a:off x="9525" y="35871150"/>
          <a:ext cx="1181100" cy="4857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17</xdr:row>
      <xdr:rowOff>19050</xdr:rowOff>
    </xdr:from>
    <xdr:to>
      <xdr:col>1</xdr:col>
      <xdr:colOff>952500</xdr:colOff>
      <xdr:row>19</xdr:row>
      <xdr:rowOff>9525</xdr:rowOff>
    </xdr:to>
    <xdr:sp macro="" textlink="">
      <xdr:nvSpPr>
        <xdr:cNvPr id="98" name="Line 12">
          <a:extLst>
            <a:ext uri="{FF2B5EF4-FFF2-40B4-BE49-F238E27FC236}">
              <a16:creationId xmlns:a16="http://schemas.microsoft.com/office/drawing/2014/main" id="{4E599100-D5D8-41ED-BB4F-381E101907F9}"/>
            </a:ext>
          </a:extLst>
        </xdr:cNvPr>
        <xdr:cNvSpPr>
          <a:spLocks noChangeShapeType="1"/>
        </xdr:cNvSpPr>
      </xdr:nvSpPr>
      <xdr:spPr bwMode="auto">
        <a:xfrm>
          <a:off x="9525" y="3086100"/>
          <a:ext cx="1181100" cy="4857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33</xdr:row>
      <xdr:rowOff>19050</xdr:rowOff>
    </xdr:from>
    <xdr:to>
      <xdr:col>1</xdr:col>
      <xdr:colOff>952500</xdr:colOff>
      <xdr:row>35</xdr:row>
      <xdr:rowOff>9525</xdr:rowOff>
    </xdr:to>
    <xdr:sp macro="" textlink="">
      <xdr:nvSpPr>
        <xdr:cNvPr id="99" name="Line 12">
          <a:extLst>
            <a:ext uri="{FF2B5EF4-FFF2-40B4-BE49-F238E27FC236}">
              <a16:creationId xmlns:a16="http://schemas.microsoft.com/office/drawing/2014/main" id="{D01377FF-3876-48DC-BD19-417BAB4B7F00}"/>
            </a:ext>
          </a:extLst>
        </xdr:cNvPr>
        <xdr:cNvSpPr>
          <a:spLocks noChangeShapeType="1"/>
        </xdr:cNvSpPr>
      </xdr:nvSpPr>
      <xdr:spPr bwMode="auto">
        <a:xfrm>
          <a:off x="9525" y="5981700"/>
          <a:ext cx="1181100" cy="4857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49</xdr:row>
      <xdr:rowOff>19050</xdr:rowOff>
    </xdr:from>
    <xdr:to>
      <xdr:col>1</xdr:col>
      <xdr:colOff>952500</xdr:colOff>
      <xdr:row>51</xdr:row>
      <xdr:rowOff>9525</xdr:rowOff>
    </xdr:to>
    <xdr:sp macro="" textlink="">
      <xdr:nvSpPr>
        <xdr:cNvPr id="101" name="Line 12">
          <a:extLst>
            <a:ext uri="{FF2B5EF4-FFF2-40B4-BE49-F238E27FC236}">
              <a16:creationId xmlns:a16="http://schemas.microsoft.com/office/drawing/2014/main" id="{8F85CDA3-AD01-42B0-92B2-7CAFA00A6879}"/>
            </a:ext>
          </a:extLst>
        </xdr:cNvPr>
        <xdr:cNvSpPr>
          <a:spLocks noChangeShapeType="1"/>
        </xdr:cNvSpPr>
      </xdr:nvSpPr>
      <xdr:spPr bwMode="auto">
        <a:xfrm>
          <a:off x="9525" y="8877300"/>
          <a:ext cx="1181100" cy="4857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65</xdr:row>
      <xdr:rowOff>19050</xdr:rowOff>
    </xdr:from>
    <xdr:to>
      <xdr:col>1</xdr:col>
      <xdr:colOff>952500</xdr:colOff>
      <xdr:row>67</xdr:row>
      <xdr:rowOff>9525</xdr:rowOff>
    </xdr:to>
    <xdr:sp macro="" textlink="">
      <xdr:nvSpPr>
        <xdr:cNvPr id="103" name="Line 12">
          <a:extLst>
            <a:ext uri="{FF2B5EF4-FFF2-40B4-BE49-F238E27FC236}">
              <a16:creationId xmlns:a16="http://schemas.microsoft.com/office/drawing/2014/main" id="{0668C435-6BF3-4738-9789-655DAC41D765}"/>
            </a:ext>
          </a:extLst>
        </xdr:cNvPr>
        <xdr:cNvSpPr>
          <a:spLocks noChangeShapeType="1"/>
        </xdr:cNvSpPr>
      </xdr:nvSpPr>
      <xdr:spPr bwMode="auto">
        <a:xfrm>
          <a:off x="9525" y="11772900"/>
          <a:ext cx="1181100" cy="4857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81</xdr:row>
      <xdr:rowOff>19050</xdr:rowOff>
    </xdr:from>
    <xdr:to>
      <xdr:col>1</xdr:col>
      <xdr:colOff>952500</xdr:colOff>
      <xdr:row>83</xdr:row>
      <xdr:rowOff>9525</xdr:rowOff>
    </xdr:to>
    <xdr:sp macro="" textlink="">
      <xdr:nvSpPr>
        <xdr:cNvPr id="104" name="Line 12">
          <a:extLst>
            <a:ext uri="{FF2B5EF4-FFF2-40B4-BE49-F238E27FC236}">
              <a16:creationId xmlns:a16="http://schemas.microsoft.com/office/drawing/2014/main" id="{651F11B3-050F-46AF-84AE-3A58FF879F87}"/>
            </a:ext>
          </a:extLst>
        </xdr:cNvPr>
        <xdr:cNvSpPr>
          <a:spLocks noChangeShapeType="1"/>
        </xdr:cNvSpPr>
      </xdr:nvSpPr>
      <xdr:spPr bwMode="auto">
        <a:xfrm>
          <a:off x="9525" y="14668500"/>
          <a:ext cx="1181100" cy="4857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97</xdr:row>
      <xdr:rowOff>19050</xdr:rowOff>
    </xdr:from>
    <xdr:to>
      <xdr:col>1</xdr:col>
      <xdr:colOff>952500</xdr:colOff>
      <xdr:row>99</xdr:row>
      <xdr:rowOff>9525</xdr:rowOff>
    </xdr:to>
    <xdr:sp macro="" textlink="">
      <xdr:nvSpPr>
        <xdr:cNvPr id="105" name="Line 12">
          <a:extLst>
            <a:ext uri="{FF2B5EF4-FFF2-40B4-BE49-F238E27FC236}">
              <a16:creationId xmlns:a16="http://schemas.microsoft.com/office/drawing/2014/main" id="{518A3B5D-2937-4435-8532-609C6F21536A}"/>
            </a:ext>
          </a:extLst>
        </xdr:cNvPr>
        <xdr:cNvSpPr>
          <a:spLocks noChangeShapeType="1"/>
        </xdr:cNvSpPr>
      </xdr:nvSpPr>
      <xdr:spPr bwMode="auto">
        <a:xfrm>
          <a:off x="9525" y="17564100"/>
          <a:ext cx="1181100" cy="4857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186</xdr:row>
      <xdr:rowOff>19050</xdr:rowOff>
    </xdr:from>
    <xdr:to>
      <xdr:col>1</xdr:col>
      <xdr:colOff>952500</xdr:colOff>
      <xdr:row>188</xdr:row>
      <xdr:rowOff>9525</xdr:rowOff>
    </xdr:to>
    <xdr:sp macro="" textlink="">
      <xdr:nvSpPr>
        <xdr:cNvPr id="106" name="Line 13">
          <a:extLst>
            <a:ext uri="{FF2B5EF4-FFF2-40B4-BE49-F238E27FC236}">
              <a16:creationId xmlns:a16="http://schemas.microsoft.com/office/drawing/2014/main" id="{CC358446-B46C-4242-8E8D-62FDB4FB03DB}"/>
            </a:ext>
          </a:extLst>
        </xdr:cNvPr>
        <xdr:cNvSpPr>
          <a:spLocks noChangeShapeType="1"/>
        </xdr:cNvSpPr>
      </xdr:nvSpPr>
      <xdr:spPr bwMode="auto">
        <a:xfrm>
          <a:off x="9525" y="33280350"/>
          <a:ext cx="1181100" cy="4857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1</xdr:row>
      <xdr:rowOff>19050</xdr:rowOff>
    </xdr:from>
    <xdr:to>
      <xdr:col>1</xdr:col>
      <xdr:colOff>952500</xdr:colOff>
      <xdr:row>3</xdr:row>
      <xdr:rowOff>9525</xdr:rowOff>
    </xdr:to>
    <xdr:sp macro="" textlink="">
      <xdr:nvSpPr>
        <xdr:cNvPr id="107" name="Line 12">
          <a:extLst>
            <a:ext uri="{FF2B5EF4-FFF2-40B4-BE49-F238E27FC236}">
              <a16:creationId xmlns:a16="http://schemas.microsoft.com/office/drawing/2014/main" id="{E575DDD2-2B09-4C83-AC68-EB9B01213E3F}"/>
            </a:ext>
          </a:extLst>
        </xdr:cNvPr>
        <xdr:cNvSpPr>
          <a:spLocks noChangeShapeType="1"/>
        </xdr:cNvSpPr>
      </xdr:nvSpPr>
      <xdr:spPr bwMode="auto">
        <a:xfrm>
          <a:off x="9525" y="190500"/>
          <a:ext cx="1181100" cy="4857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202</xdr:row>
      <xdr:rowOff>19050</xdr:rowOff>
    </xdr:from>
    <xdr:to>
      <xdr:col>1</xdr:col>
      <xdr:colOff>952500</xdr:colOff>
      <xdr:row>204</xdr:row>
      <xdr:rowOff>9525</xdr:rowOff>
    </xdr:to>
    <xdr:sp macro="" textlink="">
      <xdr:nvSpPr>
        <xdr:cNvPr id="109" name="Line 13">
          <a:extLst>
            <a:ext uri="{FF2B5EF4-FFF2-40B4-BE49-F238E27FC236}">
              <a16:creationId xmlns:a16="http://schemas.microsoft.com/office/drawing/2014/main" id="{D1F5190E-0724-4803-9957-3F913BCE72F6}"/>
            </a:ext>
          </a:extLst>
        </xdr:cNvPr>
        <xdr:cNvSpPr>
          <a:spLocks noChangeShapeType="1"/>
        </xdr:cNvSpPr>
      </xdr:nvSpPr>
      <xdr:spPr bwMode="auto">
        <a:xfrm>
          <a:off x="9525" y="36175950"/>
          <a:ext cx="1181100" cy="4857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17</xdr:row>
      <xdr:rowOff>19050</xdr:rowOff>
    </xdr:from>
    <xdr:to>
      <xdr:col>1</xdr:col>
      <xdr:colOff>952500</xdr:colOff>
      <xdr:row>19</xdr:row>
      <xdr:rowOff>9525</xdr:rowOff>
    </xdr:to>
    <xdr:sp macro="" textlink="">
      <xdr:nvSpPr>
        <xdr:cNvPr id="111" name="Line 12">
          <a:extLst>
            <a:ext uri="{FF2B5EF4-FFF2-40B4-BE49-F238E27FC236}">
              <a16:creationId xmlns:a16="http://schemas.microsoft.com/office/drawing/2014/main" id="{768189A1-22FA-4057-A9E3-524CF2B14150}"/>
            </a:ext>
          </a:extLst>
        </xdr:cNvPr>
        <xdr:cNvSpPr>
          <a:spLocks noChangeShapeType="1"/>
        </xdr:cNvSpPr>
      </xdr:nvSpPr>
      <xdr:spPr bwMode="auto">
        <a:xfrm>
          <a:off x="9525" y="3086100"/>
          <a:ext cx="1181100" cy="4857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33</xdr:row>
      <xdr:rowOff>19050</xdr:rowOff>
    </xdr:from>
    <xdr:to>
      <xdr:col>1</xdr:col>
      <xdr:colOff>952500</xdr:colOff>
      <xdr:row>35</xdr:row>
      <xdr:rowOff>9525</xdr:rowOff>
    </xdr:to>
    <xdr:sp macro="" textlink="">
      <xdr:nvSpPr>
        <xdr:cNvPr id="112" name="Line 12">
          <a:extLst>
            <a:ext uri="{FF2B5EF4-FFF2-40B4-BE49-F238E27FC236}">
              <a16:creationId xmlns:a16="http://schemas.microsoft.com/office/drawing/2014/main" id="{F3914F75-9959-4157-A7EE-4EBD7B73A41D}"/>
            </a:ext>
          </a:extLst>
        </xdr:cNvPr>
        <xdr:cNvSpPr>
          <a:spLocks noChangeShapeType="1"/>
        </xdr:cNvSpPr>
      </xdr:nvSpPr>
      <xdr:spPr bwMode="auto">
        <a:xfrm>
          <a:off x="9525" y="5981700"/>
          <a:ext cx="1181100" cy="4857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49</xdr:row>
      <xdr:rowOff>19050</xdr:rowOff>
    </xdr:from>
    <xdr:to>
      <xdr:col>1</xdr:col>
      <xdr:colOff>952500</xdr:colOff>
      <xdr:row>51</xdr:row>
      <xdr:rowOff>9525</xdr:rowOff>
    </xdr:to>
    <xdr:sp macro="" textlink="">
      <xdr:nvSpPr>
        <xdr:cNvPr id="113" name="Line 12">
          <a:extLst>
            <a:ext uri="{FF2B5EF4-FFF2-40B4-BE49-F238E27FC236}">
              <a16:creationId xmlns:a16="http://schemas.microsoft.com/office/drawing/2014/main" id="{FAEFDA85-B036-4E56-A73F-C2D4749A7103}"/>
            </a:ext>
          </a:extLst>
        </xdr:cNvPr>
        <xdr:cNvSpPr>
          <a:spLocks noChangeShapeType="1"/>
        </xdr:cNvSpPr>
      </xdr:nvSpPr>
      <xdr:spPr bwMode="auto">
        <a:xfrm>
          <a:off x="9525" y="8877300"/>
          <a:ext cx="1181100" cy="4857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65</xdr:row>
      <xdr:rowOff>19050</xdr:rowOff>
    </xdr:from>
    <xdr:to>
      <xdr:col>1</xdr:col>
      <xdr:colOff>952500</xdr:colOff>
      <xdr:row>67</xdr:row>
      <xdr:rowOff>9525</xdr:rowOff>
    </xdr:to>
    <xdr:sp macro="" textlink="">
      <xdr:nvSpPr>
        <xdr:cNvPr id="114" name="Line 12">
          <a:extLst>
            <a:ext uri="{FF2B5EF4-FFF2-40B4-BE49-F238E27FC236}">
              <a16:creationId xmlns:a16="http://schemas.microsoft.com/office/drawing/2014/main" id="{440D296B-7B9D-41E1-8024-F1C50F812E68}"/>
            </a:ext>
          </a:extLst>
        </xdr:cNvPr>
        <xdr:cNvSpPr>
          <a:spLocks noChangeShapeType="1"/>
        </xdr:cNvSpPr>
      </xdr:nvSpPr>
      <xdr:spPr bwMode="auto">
        <a:xfrm>
          <a:off x="9525" y="11772900"/>
          <a:ext cx="1181100" cy="4857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81</xdr:row>
      <xdr:rowOff>19050</xdr:rowOff>
    </xdr:from>
    <xdr:to>
      <xdr:col>1</xdr:col>
      <xdr:colOff>952500</xdr:colOff>
      <xdr:row>83</xdr:row>
      <xdr:rowOff>9525</xdr:rowOff>
    </xdr:to>
    <xdr:sp macro="" textlink="">
      <xdr:nvSpPr>
        <xdr:cNvPr id="116" name="Line 12">
          <a:extLst>
            <a:ext uri="{FF2B5EF4-FFF2-40B4-BE49-F238E27FC236}">
              <a16:creationId xmlns:a16="http://schemas.microsoft.com/office/drawing/2014/main" id="{E1DEC0A9-CDD9-46B6-A69C-CBC888A4657C}"/>
            </a:ext>
          </a:extLst>
        </xdr:cNvPr>
        <xdr:cNvSpPr>
          <a:spLocks noChangeShapeType="1"/>
        </xdr:cNvSpPr>
      </xdr:nvSpPr>
      <xdr:spPr bwMode="auto">
        <a:xfrm>
          <a:off x="9525" y="14668500"/>
          <a:ext cx="1181100" cy="4857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97</xdr:row>
      <xdr:rowOff>19050</xdr:rowOff>
    </xdr:from>
    <xdr:to>
      <xdr:col>1</xdr:col>
      <xdr:colOff>952500</xdr:colOff>
      <xdr:row>99</xdr:row>
      <xdr:rowOff>9525</xdr:rowOff>
    </xdr:to>
    <xdr:sp macro="" textlink="">
      <xdr:nvSpPr>
        <xdr:cNvPr id="118" name="Line 12">
          <a:extLst>
            <a:ext uri="{FF2B5EF4-FFF2-40B4-BE49-F238E27FC236}">
              <a16:creationId xmlns:a16="http://schemas.microsoft.com/office/drawing/2014/main" id="{1F5A1A09-91B5-462D-92D3-6E21A8BCFAB2}"/>
            </a:ext>
          </a:extLst>
        </xdr:cNvPr>
        <xdr:cNvSpPr>
          <a:spLocks noChangeShapeType="1"/>
        </xdr:cNvSpPr>
      </xdr:nvSpPr>
      <xdr:spPr bwMode="auto">
        <a:xfrm>
          <a:off x="9525" y="17564100"/>
          <a:ext cx="1181100" cy="4857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113</xdr:row>
      <xdr:rowOff>19050</xdr:rowOff>
    </xdr:from>
    <xdr:to>
      <xdr:col>1</xdr:col>
      <xdr:colOff>952500</xdr:colOff>
      <xdr:row>115</xdr:row>
      <xdr:rowOff>9525</xdr:rowOff>
    </xdr:to>
    <xdr:sp macro="" textlink="">
      <xdr:nvSpPr>
        <xdr:cNvPr id="119" name="Line 12">
          <a:extLst>
            <a:ext uri="{FF2B5EF4-FFF2-40B4-BE49-F238E27FC236}">
              <a16:creationId xmlns:a16="http://schemas.microsoft.com/office/drawing/2014/main" id="{3E61D458-8AD2-4257-BA2E-C9CB3434376A}"/>
            </a:ext>
          </a:extLst>
        </xdr:cNvPr>
        <xdr:cNvSpPr>
          <a:spLocks noChangeShapeType="1"/>
        </xdr:cNvSpPr>
      </xdr:nvSpPr>
      <xdr:spPr bwMode="auto">
        <a:xfrm>
          <a:off x="9525" y="20459700"/>
          <a:ext cx="1181100" cy="4857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186</xdr:row>
      <xdr:rowOff>19050</xdr:rowOff>
    </xdr:from>
    <xdr:to>
      <xdr:col>1</xdr:col>
      <xdr:colOff>952500</xdr:colOff>
      <xdr:row>188</xdr:row>
      <xdr:rowOff>9525</xdr:rowOff>
    </xdr:to>
    <xdr:sp macro="" textlink="">
      <xdr:nvSpPr>
        <xdr:cNvPr id="121" name="Line 13">
          <a:extLst>
            <a:ext uri="{FF2B5EF4-FFF2-40B4-BE49-F238E27FC236}">
              <a16:creationId xmlns:a16="http://schemas.microsoft.com/office/drawing/2014/main" id="{CA065D28-D134-4D07-8895-CDE53237D745}"/>
            </a:ext>
          </a:extLst>
        </xdr:cNvPr>
        <xdr:cNvSpPr>
          <a:spLocks noChangeShapeType="1"/>
        </xdr:cNvSpPr>
      </xdr:nvSpPr>
      <xdr:spPr bwMode="auto">
        <a:xfrm>
          <a:off x="9525" y="33280350"/>
          <a:ext cx="1181100" cy="4857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1</xdr:row>
      <xdr:rowOff>19050</xdr:rowOff>
    </xdr:from>
    <xdr:to>
      <xdr:col>1</xdr:col>
      <xdr:colOff>952500</xdr:colOff>
      <xdr:row>3</xdr:row>
      <xdr:rowOff>9525</xdr:rowOff>
    </xdr:to>
    <xdr:sp macro="" textlink="">
      <xdr:nvSpPr>
        <xdr:cNvPr id="123" name="Line 12">
          <a:extLst>
            <a:ext uri="{FF2B5EF4-FFF2-40B4-BE49-F238E27FC236}">
              <a16:creationId xmlns:a16="http://schemas.microsoft.com/office/drawing/2014/main" id="{81DC1A9D-A20F-4D45-9801-DFE1ED140BD7}"/>
            </a:ext>
          </a:extLst>
        </xdr:cNvPr>
        <xdr:cNvSpPr>
          <a:spLocks noChangeShapeType="1"/>
        </xdr:cNvSpPr>
      </xdr:nvSpPr>
      <xdr:spPr bwMode="auto">
        <a:xfrm>
          <a:off x="9525" y="190500"/>
          <a:ext cx="1181100" cy="4857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202</xdr:row>
      <xdr:rowOff>19050</xdr:rowOff>
    </xdr:from>
    <xdr:to>
      <xdr:col>1</xdr:col>
      <xdr:colOff>952500</xdr:colOff>
      <xdr:row>204</xdr:row>
      <xdr:rowOff>9525</xdr:rowOff>
    </xdr:to>
    <xdr:sp macro="" textlink="">
      <xdr:nvSpPr>
        <xdr:cNvPr id="125" name="Line 13">
          <a:extLst>
            <a:ext uri="{FF2B5EF4-FFF2-40B4-BE49-F238E27FC236}">
              <a16:creationId xmlns:a16="http://schemas.microsoft.com/office/drawing/2014/main" id="{809945EF-B367-4B87-BDFF-F9ACAC91D6C9}"/>
            </a:ext>
          </a:extLst>
        </xdr:cNvPr>
        <xdr:cNvSpPr>
          <a:spLocks noChangeShapeType="1"/>
        </xdr:cNvSpPr>
      </xdr:nvSpPr>
      <xdr:spPr bwMode="auto">
        <a:xfrm>
          <a:off x="9525" y="36175950"/>
          <a:ext cx="1181100" cy="4857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17</xdr:row>
      <xdr:rowOff>19050</xdr:rowOff>
    </xdr:from>
    <xdr:to>
      <xdr:col>1</xdr:col>
      <xdr:colOff>952500</xdr:colOff>
      <xdr:row>19</xdr:row>
      <xdr:rowOff>9525</xdr:rowOff>
    </xdr:to>
    <xdr:sp macro="" textlink="">
      <xdr:nvSpPr>
        <xdr:cNvPr id="126" name="Line 12">
          <a:extLst>
            <a:ext uri="{FF2B5EF4-FFF2-40B4-BE49-F238E27FC236}">
              <a16:creationId xmlns:a16="http://schemas.microsoft.com/office/drawing/2014/main" id="{80BAE201-BC2B-427D-8071-E19F11A6FBB0}"/>
            </a:ext>
          </a:extLst>
        </xdr:cNvPr>
        <xdr:cNvSpPr>
          <a:spLocks noChangeShapeType="1"/>
        </xdr:cNvSpPr>
      </xdr:nvSpPr>
      <xdr:spPr bwMode="auto">
        <a:xfrm>
          <a:off x="9525" y="3086100"/>
          <a:ext cx="1181100" cy="4857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33</xdr:row>
      <xdr:rowOff>19050</xdr:rowOff>
    </xdr:from>
    <xdr:to>
      <xdr:col>1</xdr:col>
      <xdr:colOff>952500</xdr:colOff>
      <xdr:row>35</xdr:row>
      <xdr:rowOff>9525</xdr:rowOff>
    </xdr:to>
    <xdr:sp macro="" textlink="">
      <xdr:nvSpPr>
        <xdr:cNvPr id="127" name="Line 12">
          <a:extLst>
            <a:ext uri="{FF2B5EF4-FFF2-40B4-BE49-F238E27FC236}">
              <a16:creationId xmlns:a16="http://schemas.microsoft.com/office/drawing/2014/main" id="{1052CAB8-61FA-4633-8698-402FEAD9E97C}"/>
            </a:ext>
          </a:extLst>
        </xdr:cNvPr>
        <xdr:cNvSpPr>
          <a:spLocks noChangeShapeType="1"/>
        </xdr:cNvSpPr>
      </xdr:nvSpPr>
      <xdr:spPr bwMode="auto">
        <a:xfrm>
          <a:off x="9525" y="5981700"/>
          <a:ext cx="1181100" cy="4857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49</xdr:row>
      <xdr:rowOff>19050</xdr:rowOff>
    </xdr:from>
    <xdr:to>
      <xdr:col>1</xdr:col>
      <xdr:colOff>952500</xdr:colOff>
      <xdr:row>51</xdr:row>
      <xdr:rowOff>9525</xdr:rowOff>
    </xdr:to>
    <xdr:sp macro="" textlink="">
      <xdr:nvSpPr>
        <xdr:cNvPr id="128" name="Line 12">
          <a:extLst>
            <a:ext uri="{FF2B5EF4-FFF2-40B4-BE49-F238E27FC236}">
              <a16:creationId xmlns:a16="http://schemas.microsoft.com/office/drawing/2014/main" id="{E3665A8C-C0C3-4C97-ADEA-DAD323216D16}"/>
            </a:ext>
          </a:extLst>
        </xdr:cNvPr>
        <xdr:cNvSpPr>
          <a:spLocks noChangeShapeType="1"/>
        </xdr:cNvSpPr>
      </xdr:nvSpPr>
      <xdr:spPr bwMode="auto">
        <a:xfrm>
          <a:off x="9525" y="8877300"/>
          <a:ext cx="1181100" cy="4857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65</xdr:row>
      <xdr:rowOff>19050</xdr:rowOff>
    </xdr:from>
    <xdr:to>
      <xdr:col>1</xdr:col>
      <xdr:colOff>952500</xdr:colOff>
      <xdr:row>67</xdr:row>
      <xdr:rowOff>9525</xdr:rowOff>
    </xdr:to>
    <xdr:sp macro="" textlink="">
      <xdr:nvSpPr>
        <xdr:cNvPr id="129" name="Line 12">
          <a:extLst>
            <a:ext uri="{FF2B5EF4-FFF2-40B4-BE49-F238E27FC236}">
              <a16:creationId xmlns:a16="http://schemas.microsoft.com/office/drawing/2014/main" id="{F6F79C24-F605-425C-B99C-22FD8451B063}"/>
            </a:ext>
          </a:extLst>
        </xdr:cNvPr>
        <xdr:cNvSpPr>
          <a:spLocks noChangeShapeType="1"/>
        </xdr:cNvSpPr>
      </xdr:nvSpPr>
      <xdr:spPr bwMode="auto">
        <a:xfrm>
          <a:off x="9525" y="11772900"/>
          <a:ext cx="1181100" cy="4857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81</xdr:row>
      <xdr:rowOff>19050</xdr:rowOff>
    </xdr:from>
    <xdr:to>
      <xdr:col>1</xdr:col>
      <xdr:colOff>952500</xdr:colOff>
      <xdr:row>83</xdr:row>
      <xdr:rowOff>9525</xdr:rowOff>
    </xdr:to>
    <xdr:sp macro="" textlink="">
      <xdr:nvSpPr>
        <xdr:cNvPr id="130" name="Line 12">
          <a:extLst>
            <a:ext uri="{FF2B5EF4-FFF2-40B4-BE49-F238E27FC236}">
              <a16:creationId xmlns:a16="http://schemas.microsoft.com/office/drawing/2014/main" id="{96A7D03F-9797-4F21-BD92-3398A62E4249}"/>
            </a:ext>
          </a:extLst>
        </xdr:cNvPr>
        <xdr:cNvSpPr>
          <a:spLocks noChangeShapeType="1"/>
        </xdr:cNvSpPr>
      </xdr:nvSpPr>
      <xdr:spPr bwMode="auto">
        <a:xfrm>
          <a:off x="9525" y="14668500"/>
          <a:ext cx="1181100" cy="4857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97</xdr:row>
      <xdr:rowOff>19050</xdr:rowOff>
    </xdr:from>
    <xdr:to>
      <xdr:col>1</xdr:col>
      <xdr:colOff>952500</xdr:colOff>
      <xdr:row>99</xdr:row>
      <xdr:rowOff>9525</xdr:rowOff>
    </xdr:to>
    <xdr:sp macro="" textlink="">
      <xdr:nvSpPr>
        <xdr:cNvPr id="131" name="Line 12">
          <a:extLst>
            <a:ext uri="{FF2B5EF4-FFF2-40B4-BE49-F238E27FC236}">
              <a16:creationId xmlns:a16="http://schemas.microsoft.com/office/drawing/2014/main" id="{F7858A33-F7E9-4A9B-B4F7-3025C2C0F7D0}"/>
            </a:ext>
          </a:extLst>
        </xdr:cNvPr>
        <xdr:cNvSpPr>
          <a:spLocks noChangeShapeType="1"/>
        </xdr:cNvSpPr>
      </xdr:nvSpPr>
      <xdr:spPr bwMode="auto">
        <a:xfrm>
          <a:off x="9525" y="17564100"/>
          <a:ext cx="1181100" cy="4857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113</xdr:row>
      <xdr:rowOff>19050</xdr:rowOff>
    </xdr:from>
    <xdr:to>
      <xdr:col>1</xdr:col>
      <xdr:colOff>952500</xdr:colOff>
      <xdr:row>115</xdr:row>
      <xdr:rowOff>9525</xdr:rowOff>
    </xdr:to>
    <xdr:sp macro="" textlink="">
      <xdr:nvSpPr>
        <xdr:cNvPr id="132" name="Line 12">
          <a:extLst>
            <a:ext uri="{FF2B5EF4-FFF2-40B4-BE49-F238E27FC236}">
              <a16:creationId xmlns:a16="http://schemas.microsoft.com/office/drawing/2014/main" id="{8DD86639-C8A2-4FED-8986-073DA765C03D}"/>
            </a:ext>
          </a:extLst>
        </xdr:cNvPr>
        <xdr:cNvSpPr>
          <a:spLocks noChangeShapeType="1"/>
        </xdr:cNvSpPr>
      </xdr:nvSpPr>
      <xdr:spPr bwMode="auto">
        <a:xfrm>
          <a:off x="9525" y="20459700"/>
          <a:ext cx="1181100" cy="4857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17</xdr:row>
      <xdr:rowOff>19050</xdr:rowOff>
    </xdr:from>
    <xdr:to>
      <xdr:col>1</xdr:col>
      <xdr:colOff>952500</xdr:colOff>
      <xdr:row>19</xdr:row>
      <xdr:rowOff>9525</xdr:rowOff>
    </xdr:to>
    <xdr:sp macro="" textlink="">
      <xdr:nvSpPr>
        <xdr:cNvPr id="134" name="Line 12">
          <a:extLst>
            <a:ext uri="{FF2B5EF4-FFF2-40B4-BE49-F238E27FC236}">
              <a16:creationId xmlns:a16="http://schemas.microsoft.com/office/drawing/2014/main" id="{3A0DE892-D400-45A8-B596-9B230B079523}"/>
            </a:ext>
          </a:extLst>
        </xdr:cNvPr>
        <xdr:cNvSpPr>
          <a:spLocks noChangeShapeType="1"/>
        </xdr:cNvSpPr>
      </xdr:nvSpPr>
      <xdr:spPr bwMode="auto">
        <a:xfrm>
          <a:off x="9525" y="190500"/>
          <a:ext cx="1181100" cy="4857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33</xdr:row>
      <xdr:rowOff>19050</xdr:rowOff>
    </xdr:from>
    <xdr:to>
      <xdr:col>1</xdr:col>
      <xdr:colOff>952500</xdr:colOff>
      <xdr:row>35</xdr:row>
      <xdr:rowOff>9525</xdr:rowOff>
    </xdr:to>
    <xdr:sp macro="" textlink="">
      <xdr:nvSpPr>
        <xdr:cNvPr id="135" name="Line 12">
          <a:extLst>
            <a:ext uri="{FF2B5EF4-FFF2-40B4-BE49-F238E27FC236}">
              <a16:creationId xmlns:a16="http://schemas.microsoft.com/office/drawing/2014/main" id="{A56CCDFA-4CFF-4D5F-9756-C60AACF40918}"/>
            </a:ext>
          </a:extLst>
        </xdr:cNvPr>
        <xdr:cNvSpPr>
          <a:spLocks noChangeShapeType="1"/>
        </xdr:cNvSpPr>
      </xdr:nvSpPr>
      <xdr:spPr bwMode="auto">
        <a:xfrm>
          <a:off x="9525" y="3086100"/>
          <a:ext cx="1181100" cy="4857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49</xdr:row>
      <xdr:rowOff>19050</xdr:rowOff>
    </xdr:from>
    <xdr:to>
      <xdr:col>1</xdr:col>
      <xdr:colOff>952500</xdr:colOff>
      <xdr:row>51</xdr:row>
      <xdr:rowOff>9525</xdr:rowOff>
    </xdr:to>
    <xdr:sp macro="" textlink="">
      <xdr:nvSpPr>
        <xdr:cNvPr id="136" name="Line 12">
          <a:extLst>
            <a:ext uri="{FF2B5EF4-FFF2-40B4-BE49-F238E27FC236}">
              <a16:creationId xmlns:a16="http://schemas.microsoft.com/office/drawing/2014/main" id="{F6CB1ADF-2071-4EDA-A542-5B309D6CB659}"/>
            </a:ext>
          </a:extLst>
        </xdr:cNvPr>
        <xdr:cNvSpPr>
          <a:spLocks noChangeShapeType="1"/>
        </xdr:cNvSpPr>
      </xdr:nvSpPr>
      <xdr:spPr bwMode="auto">
        <a:xfrm>
          <a:off x="9525" y="5981700"/>
          <a:ext cx="1181100" cy="4857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65</xdr:row>
      <xdr:rowOff>19050</xdr:rowOff>
    </xdr:from>
    <xdr:to>
      <xdr:col>1</xdr:col>
      <xdr:colOff>952500</xdr:colOff>
      <xdr:row>67</xdr:row>
      <xdr:rowOff>9525</xdr:rowOff>
    </xdr:to>
    <xdr:sp macro="" textlink="">
      <xdr:nvSpPr>
        <xdr:cNvPr id="137" name="Line 12">
          <a:extLst>
            <a:ext uri="{FF2B5EF4-FFF2-40B4-BE49-F238E27FC236}">
              <a16:creationId xmlns:a16="http://schemas.microsoft.com/office/drawing/2014/main" id="{82B0BDBD-98CB-4EC6-ABF8-5172C285768C}"/>
            </a:ext>
          </a:extLst>
        </xdr:cNvPr>
        <xdr:cNvSpPr>
          <a:spLocks noChangeShapeType="1"/>
        </xdr:cNvSpPr>
      </xdr:nvSpPr>
      <xdr:spPr bwMode="auto">
        <a:xfrm>
          <a:off x="9525" y="8877300"/>
          <a:ext cx="1181100" cy="4857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81</xdr:row>
      <xdr:rowOff>19050</xdr:rowOff>
    </xdr:from>
    <xdr:to>
      <xdr:col>1</xdr:col>
      <xdr:colOff>952500</xdr:colOff>
      <xdr:row>83</xdr:row>
      <xdr:rowOff>9525</xdr:rowOff>
    </xdr:to>
    <xdr:sp macro="" textlink="">
      <xdr:nvSpPr>
        <xdr:cNvPr id="138" name="Line 12">
          <a:extLst>
            <a:ext uri="{FF2B5EF4-FFF2-40B4-BE49-F238E27FC236}">
              <a16:creationId xmlns:a16="http://schemas.microsoft.com/office/drawing/2014/main" id="{ABA6394C-B79D-476A-8FDC-7436FE90F606}"/>
            </a:ext>
          </a:extLst>
        </xdr:cNvPr>
        <xdr:cNvSpPr>
          <a:spLocks noChangeShapeType="1"/>
        </xdr:cNvSpPr>
      </xdr:nvSpPr>
      <xdr:spPr bwMode="auto">
        <a:xfrm>
          <a:off x="9525" y="11772900"/>
          <a:ext cx="1181100" cy="4857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97</xdr:row>
      <xdr:rowOff>19050</xdr:rowOff>
    </xdr:from>
    <xdr:to>
      <xdr:col>1</xdr:col>
      <xdr:colOff>952500</xdr:colOff>
      <xdr:row>99</xdr:row>
      <xdr:rowOff>9525</xdr:rowOff>
    </xdr:to>
    <xdr:sp macro="" textlink="">
      <xdr:nvSpPr>
        <xdr:cNvPr id="139" name="Line 12">
          <a:extLst>
            <a:ext uri="{FF2B5EF4-FFF2-40B4-BE49-F238E27FC236}">
              <a16:creationId xmlns:a16="http://schemas.microsoft.com/office/drawing/2014/main" id="{AB34FB83-9351-4D48-974A-3DD0B3CD8434}"/>
            </a:ext>
          </a:extLst>
        </xdr:cNvPr>
        <xdr:cNvSpPr>
          <a:spLocks noChangeShapeType="1"/>
        </xdr:cNvSpPr>
      </xdr:nvSpPr>
      <xdr:spPr bwMode="auto">
        <a:xfrm>
          <a:off x="9525" y="14668500"/>
          <a:ext cx="1181100" cy="4857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113</xdr:row>
      <xdr:rowOff>19050</xdr:rowOff>
    </xdr:from>
    <xdr:to>
      <xdr:col>1</xdr:col>
      <xdr:colOff>952500</xdr:colOff>
      <xdr:row>115</xdr:row>
      <xdr:rowOff>9525</xdr:rowOff>
    </xdr:to>
    <xdr:sp macro="" textlink="">
      <xdr:nvSpPr>
        <xdr:cNvPr id="140" name="Line 12">
          <a:extLst>
            <a:ext uri="{FF2B5EF4-FFF2-40B4-BE49-F238E27FC236}">
              <a16:creationId xmlns:a16="http://schemas.microsoft.com/office/drawing/2014/main" id="{3DE4B385-7B6D-4C1F-A4B2-EC2AD3D6C6FB}"/>
            </a:ext>
          </a:extLst>
        </xdr:cNvPr>
        <xdr:cNvSpPr>
          <a:spLocks noChangeShapeType="1"/>
        </xdr:cNvSpPr>
      </xdr:nvSpPr>
      <xdr:spPr bwMode="auto">
        <a:xfrm>
          <a:off x="9525" y="17564100"/>
          <a:ext cx="1181100" cy="4857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17</xdr:row>
      <xdr:rowOff>19050</xdr:rowOff>
    </xdr:from>
    <xdr:to>
      <xdr:col>1</xdr:col>
      <xdr:colOff>952500</xdr:colOff>
      <xdr:row>19</xdr:row>
      <xdr:rowOff>9525</xdr:rowOff>
    </xdr:to>
    <xdr:sp macro="" textlink="">
      <xdr:nvSpPr>
        <xdr:cNvPr id="142" name="Line 12">
          <a:extLst>
            <a:ext uri="{FF2B5EF4-FFF2-40B4-BE49-F238E27FC236}">
              <a16:creationId xmlns:a16="http://schemas.microsoft.com/office/drawing/2014/main" id="{8C62BDCA-56D2-438F-8C5F-3995D88CF815}"/>
            </a:ext>
          </a:extLst>
        </xdr:cNvPr>
        <xdr:cNvSpPr>
          <a:spLocks noChangeShapeType="1"/>
        </xdr:cNvSpPr>
      </xdr:nvSpPr>
      <xdr:spPr bwMode="auto">
        <a:xfrm>
          <a:off x="9525" y="190500"/>
          <a:ext cx="1181100" cy="4857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33</xdr:row>
      <xdr:rowOff>19050</xdr:rowOff>
    </xdr:from>
    <xdr:to>
      <xdr:col>1</xdr:col>
      <xdr:colOff>952500</xdr:colOff>
      <xdr:row>35</xdr:row>
      <xdr:rowOff>9525</xdr:rowOff>
    </xdr:to>
    <xdr:sp macro="" textlink="">
      <xdr:nvSpPr>
        <xdr:cNvPr id="143" name="Line 12">
          <a:extLst>
            <a:ext uri="{FF2B5EF4-FFF2-40B4-BE49-F238E27FC236}">
              <a16:creationId xmlns:a16="http://schemas.microsoft.com/office/drawing/2014/main" id="{514D9F19-8E3A-4210-B172-54F47C37E429}"/>
            </a:ext>
          </a:extLst>
        </xdr:cNvPr>
        <xdr:cNvSpPr>
          <a:spLocks noChangeShapeType="1"/>
        </xdr:cNvSpPr>
      </xdr:nvSpPr>
      <xdr:spPr bwMode="auto">
        <a:xfrm>
          <a:off x="9525" y="3086100"/>
          <a:ext cx="1181100" cy="4857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49</xdr:row>
      <xdr:rowOff>19050</xdr:rowOff>
    </xdr:from>
    <xdr:to>
      <xdr:col>1</xdr:col>
      <xdr:colOff>952500</xdr:colOff>
      <xdr:row>51</xdr:row>
      <xdr:rowOff>9525</xdr:rowOff>
    </xdr:to>
    <xdr:sp macro="" textlink="">
      <xdr:nvSpPr>
        <xdr:cNvPr id="144" name="Line 12">
          <a:extLst>
            <a:ext uri="{FF2B5EF4-FFF2-40B4-BE49-F238E27FC236}">
              <a16:creationId xmlns:a16="http://schemas.microsoft.com/office/drawing/2014/main" id="{E9554D4E-A469-4666-9C66-690D41925EF5}"/>
            </a:ext>
          </a:extLst>
        </xdr:cNvPr>
        <xdr:cNvSpPr>
          <a:spLocks noChangeShapeType="1"/>
        </xdr:cNvSpPr>
      </xdr:nvSpPr>
      <xdr:spPr bwMode="auto">
        <a:xfrm>
          <a:off x="9525" y="5981700"/>
          <a:ext cx="1181100" cy="4857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65</xdr:row>
      <xdr:rowOff>19050</xdr:rowOff>
    </xdr:from>
    <xdr:to>
      <xdr:col>1</xdr:col>
      <xdr:colOff>952500</xdr:colOff>
      <xdr:row>67</xdr:row>
      <xdr:rowOff>9525</xdr:rowOff>
    </xdr:to>
    <xdr:sp macro="" textlink="">
      <xdr:nvSpPr>
        <xdr:cNvPr id="145" name="Line 12">
          <a:extLst>
            <a:ext uri="{FF2B5EF4-FFF2-40B4-BE49-F238E27FC236}">
              <a16:creationId xmlns:a16="http://schemas.microsoft.com/office/drawing/2014/main" id="{84178A08-3DF5-4B4E-9598-2F32D325664A}"/>
            </a:ext>
          </a:extLst>
        </xdr:cNvPr>
        <xdr:cNvSpPr>
          <a:spLocks noChangeShapeType="1"/>
        </xdr:cNvSpPr>
      </xdr:nvSpPr>
      <xdr:spPr bwMode="auto">
        <a:xfrm>
          <a:off x="9525" y="8877300"/>
          <a:ext cx="1181100" cy="4857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81</xdr:row>
      <xdr:rowOff>19050</xdr:rowOff>
    </xdr:from>
    <xdr:to>
      <xdr:col>1</xdr:col>
      <xdr:colOff>952500</xdr:colOff>
      <xdr:row>83</xdr:row>
      <xdr:rowOff>9525</xdr:rowOff>
    </xdr:to>
    <xdr:sp macro="" textlink="">
      <xdr:nvSpPr>
        <xdr:cNvPr id="146" name="Line 12">
          <a:extLst>
            <a:ext uri="{FF2B5EF4-FFF2-40B4-BE49-F238E27FC236}">
              <a16:creationId xmlns:a16="http://schemas.microsoft.com/office/drawing/2014/main" id="{90296336-AAF8-4299-B859-C33CE4E8BF93}"/>
            </a:ext>
          </a:extLst>
        </xdr:cNvPr>
        <xdr:cNvSpPr>
          <a:spLocks noChangeShapeType="1"/>
        </xdr:cNvSpPr>
      </xdr:nvSpPr>
      <xdr:spPr bwMode="auto">
        <a:xfrm>
          <a:off x="9525" y="11772900"/>
          <a:ext cx="1181100" cy="4857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97</xdr:row>
      <xdr:rowOff>19050</xdr:rowOff>
    </xdr:from>
    <xdr:to>
      <xdr:col>1</xdr:col>
      <xdr:colOff>952500</xdr:colOff>
      <xdr:row>99</xdr:row>
      <xdr:rowOff>9525</xdr:rowOff>
    </xdr:to>
    <xdr:sp macro="" textlink="">
      <xdr:nvSpPr>
        <xdr:cNvPr id="147" name="Line 12">
          <a:extLst>
            <a:ext uri="{FF2B5EF4-FFF2-40B4-BE49-F238E27FC236}">
              <a16:creationId xmlns:a16="http://schemas.microsoft.com/office/drawing/2014/main" id="{362BCB80-34C3-4454-95EC-CBD3F5434A78}"/>
            </a:ext>
          </a:extLst>
        </xdr:cNvPr>
        <xdr:cNvSpPr>
          <a:spLocks noChangeShapeType="1"/>
        </xdr:cNvSpPr>
      </xdr:nvSpPr>
      <xdr:spPr bwMode="auto">
        <a:xfrm>
          <a:off x="9525" y="14668500"/>
          <a:ext cx="1181100" cy="4857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113</xdr:row>
      <xdr:rowOff>19050</xdr:rowOff>
    </xdr:from>
    <xdr:to>
      <xdr:col>1</xdr:col>
      <xdr:colOff>952500</xdr:colOff>
      <xdr:row>115</xdr:row>
      <xdr:rowOff>9525</xdr:rowOff>
    </xdr:to>
    <xdr:sp macro="" textlink="">
      <xdr:nvSpPr>
        <xdr:cNvPr id="148" name="Line 12">
          <a:extLst>
            <a:ext uri="{FF2B5EF4-FFF2-40B4-BE49-F238E27FC236}">
              <a16:creationId xmlns:a16="http://schemas.microsoft.com/office/drawing/2014/main" id="{7146CA27-340B-4466-80FE-FA8CD9365EF1}"/>
            </a:ext>
          </a:extLst>
        </xdr:cNvPr>
        <xdr:cNvSpPr>
          <a:spLocks noChangeShapeType="1"/>
        </xdr:cNvSpPr>
      </xdr:nvSpPr>
      <xdr:spPr bwMode="auto">
        <a:xfrm>
          <a:off x="9525" y="17564100"/>
          <a:ext cx="1181100" cy="4857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17</xdr:row>
      <xdr:rowOff>19050</xdr:rowOff>
    </xdr:from>
    <xdr:to>
      <xdr:col>1</xdr:col>
      <xdr:colOff>952500</xdr:colOff>
      <xdr:row>19</xdr:row>
      <xdr:rowOff>9525</xdr:rowOff>
    </xdr:to>
    <xdr:sp macro="" textlink="">
      <xdr:nvSpPr>
        <xdr:cNvPr id="24" name="Line 12">
          <a:extLst>
            <a:ext uri="{FF2B5EF4-FFF2-40B4-BE49-F238E27FC236}">
              <a16:creationId xmlns:a16="http://schemas.microsoft.com/office/drawing/2014/main" id="{7FE5F998-3A70-4AD7-B084-68502F3AD102}"/>
            </a:ext>
          </a:extLst>
        </xdr:cNvPr>
        <xdr:cNvSpPr>
          <a:spLocks noChangeShapeType="1"/>
        </xdr:cNvSpPr>
      </xdr:nvSpPr>
      <xdr:spPr bwMode="auto">
        <a:xfrm>
          <a:off x="9525" y="184150"/>
          <a:ext cx="1101725" cy="4730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33</xdr:row>
      <xdr:rowOff>19050</xdr:rowOff>
    </xdr:from>
    <xdr:to>
      <xdr:col>1</xdr:col>
      <xdr:colOff>952500</xdr:colOff>
      <xdr:row>35</xdr:row>
      <xdr:rowOff>9525</xdr:rowOff>
    </xdr:to>
    <xdr:sp macro="" textlink="">
      <xdr:nvSpPr>
        <xdr:cNvPr id="25" name="Line 12">
          <a:extLst>
            <a:ext uri="{FF2B5EF4-FFF2-40B4-BE49-F238E27FC236}">
              <a16:creationId xmlns:a16="http://schemas.microsoft.com/office/drawing/2014/main" id="{0BFA6759-277F-40E3-A1AE-FFA5802D9EAA}"/>
            </a:ext>
          </a:extLst>
        </xdr:cNvPr>
        <xdr:cNvSpPr>
          <a:spLocks noChangeShapeType="1"/>
        </xdr:cNvSpPr>
      </xdr:nvSpPr>
      <xdr:spPr bwMode="auto">
        <a:xfrm>
          <a:off x="9525" y="2978150"/>
          <a:ext cx="1101725" cy="4730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49</xdr:row>
      <xdr:rowOff>19050</xdr:rowOff>
    </xdr:from>
    <xdr:to>
      <xdr:col>1</xdr:col>
      <xdr:colOff>952500</xdr:colOff>
      <xdr:row>51</xdr:row>
      <xdr:rowOff>9525</xdr:rowOff>
    </xdr:to>
    <xdr:sp macro="" textlink="">
      <xdr:nvSpPr>
        <xdr:cNvPr id="26" name="Line 12">
          <a:extLst>
            <a:ext uri="{FF2B5EF4-FFF2-40B4-BE49-F238E27FC236}">
              <a16:creationId xmlns:a16="http://schemas.microsoft.com/office/drawing/2014/main" id="{66BB00C1-A899-4D4B-8F4D-4C07CA7E91AB}"/>
            </a:ext>
          </a:extLst>
        </xdr:cNvPr>
        <xdr:cNvSpPr>
          <a:spLocks noChangeShapeType="1"/>
        </xdr:cNvSpPr>
      </xdr:nvSpPr>
      <xdr:spPr bwMode="auto">
        <a:xfrm>
          <a:off x="9525" y="5772150"/>
          <a:ext cx="1101725" cy="4730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65</xdr:row>
      <xdr:rowOff>19050</xdr:rowOff>
    </xdr:from>
    <xdr:to>
      <xdr:col>1</xdr:col>
      <xdr:colOff>952500</xdr:colOff>
      <xdr:row>67</xdr:row>
      <xdr:rowOff>9525</xdr:rowOff>
    </xdr:to>
    <xdr:sp macro="" textlink="">
      <xdr:nvSpPr>
        <xdr:cNvPr id="27" name="Line 12">
          <a:extLst>
            <a:ext uri="{FF2B5EF4-FFF2-40B4-BE49-F238E27FC236}">
              <a16:creationId xmlns:a16="http://schemas.microsoft.com/office/drawing/2014/main" id="{15843BBE-126B-4110-9E29-C1BF516D180A}"/>
            </a:ext>
          </a:extLst>
        </xdr:cNvPr>
        <xdr:cNvSpPr>
          <a:spLocks noChangeShapeType="1"/>
        </xdr:cNvSpPr>
      </xdr:nvSpPr>
      <xdr:spPr bwMode="auto">
        <a:xfrm>
          <a:off x="9525" y="8566150"/>
          <a:ext cx="1101725" cy="4730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81</xdr:row>
      <xdr:rowOff>19050</xdr:rowOff>
    </xdr:from>
    <xdr:to>
      <xdr:col>1</xdr:col>
      <xdr:colOff>952500</xdr:colOff>
      <xdr:row>83</xdr:row>
      <xdr:rowOff>9525</xdr:rowOff>
    </xdr:to>
    <xdr:sp macro="" textlink="">
      <xdr:nvSpPr>
        <xdr:cNvPr id="28" name="Line 12">
          <a:extLst>
            <a:ext uri="{FF2B5EF4-FFF2-40B4-BE49-F238E27FC236}">
              <a16:creationId xmlns:a16="http://schemas.microsoft.com/office/drawing/2014/main" id="{682FB29E-37E8-4711-9AA4-F482E5318EA3}"/>
            </a:ext>
          </a:extLst>
        </xdr:cNvPr>
        <xdr:cNvSpPr>
          <a:spLocks noChangeShapeType="1"/>
        </xdr:cNvSpPr>
      </xdr:nvSpPr>
      <xdr:spPr bwMode="auto">
        <a:xfrm>
          <a:off x="9525" y="11360150"/>
          <a:ext cx="1101725" cy="4730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97</xdr:row>
      <xdr:rowOff>19050</xdr:rowOff>
    </xdr:from>
    <xdr:to>
      <xdr:col>1</xdr:col>
      <xdr:colOff>952500</xdr:colOff>
      <xdr:row>99</xdr:row>
      <xdr:rowOff>9525</xdr:rowOff>
    </xdr:to>
    <xdr:sp macro="" textlink="">
      <xdr:nvSpPr>
        <xdr:cNvPr id="59" name="Line 12">
          <a:extLst>
            <a:ext uri="{FF2B5EF4-FFF2-40B4-BE49-F238E27FC236}">
              <a16:creationId xmlns:a16="http://schemas.microsoft.com/office/drawing/2014/main" id="{734D1CE1-4C27-4EC2-A92A-B3EAD466BDE1}"/>
            </a:ext>
          </a:extLst>
        </xdr:cNvPr>
        <xdr:cNvSpPr>
          <a:spLocks noChangeShapeType="1"/>
        </xdr:cNvSpPr>
      </xdr:nvSpPr>
      <xdr:spPr bwMode="auto">
        <a:xfrm>
          <a:off x="9525" y="14154150"/>
          <a:ext cx="1101725" cy="4730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113</xdr:row>
      <xdr:rowOff>19050</xdr:rowOff>
    </xdr:from>
    <xdr:to>
      <xdr:col>1</xdr:col>
      <xdr:colOff>952500</xdr:colOff>
      <xdr:row>115</xdr:row>
      <xdr:rowOff>9525</xdr:rowOff>
    </xdr:to>
    <xdr:sp macro="" textlink="">
      <xdr:nvSpPr>
        <xdr:cNvPr id="61" name="Line 12">
          <a:extLst>
            <a:ext uri="{FF2B5EF4-FFF2-40B4-BE49-F238E27FC236}">
              <a16:creationId xmlns:a16="http://schemas.microsoft.com/office/drawing/2014/main" id="{8378312B-79CA-411E-B82D-554503B5C2E9}"/>
            </a:ext>
          </a:extLst>
        </xdr:cNvPr>
        <xdr:cNvSpPr>
          <a:spLocks noChangeShapeType="1"/>
        </xdr:cNvSpPr>
      </xdr:nvSpPr>
      <xdr:spPr bwMode="auto">
        <a:xfrm>
          <a:off x="9525" y="16948150"/>
          <a:ext cx="1101725" cy="4730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17</xdr:row>
      <xdr:rowOff>19050</xdr:rowOff>
    </xdr:from>
    <xdr:to>
      <xdr:col>1</xdr:col>
      <xdr:colOff>952500</xdr:colOff>
      <xdr:row>19</xdr:row>
      <xdr:rowOff>9525</xdr:rowOff>
    </xdr:to>
    <xdr:sp macro="" textlink="">
      <xdr:nvSpPr>
        <xdr:cNvPr id="62" name="Line 12">
          <a:extLst>
            <a:ext uri="{FF2B5EF4-FFF2-40B4-BE49-F238E27FC236}">
              <a16:creationId xmlns:a16="http://schemas.microsoft.com/office/drawing/2014/main" id="{9A4A16FD-ECD2-4935-8E82-B2EB629D535B}"/>
            </a:ext>
          </a:extLst>
        </xdr:cNvPr>
        <xdr:cNvSpPr>
          <a:spLocks noChangeShapeType="1"/>
        </xdr:cNvSpPr>
      </xdr:nvSpPr>
      <xdr:spPr bwMode="auto">
        <a:xfrm>
          <a:off x="9525" y="184150"/>
          <a:ext cx="1101725" cy="4730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33</xdr:row>
      <xdr:rowOff>19050</xdr:rowOff>
    </xdr:from>
    <xdr:to>
      <xdr:col>1</xdr:col>
      <xdr:colOff>952500</xdr:colOff>
      <xdr:row>35</xdr:row>
      <xdr:rowOff>9525</xdr:rowOff>
    </xdr:to>
    <xdr:sp macro="" textlink="">
      <xdr:nvSpPr>
        <xdr:cNvPr id="63" name="Line 12">
          <a:extLst>
            <a:ext uri="{FF2B5EF4-FFF2-40B4-BE49-F238E27FC236}">
              <a16:creationId xmlns:a16="http://schemas.microsoft.com/office/drawing/2014/main" id="{D3F3F879-3F0C-47DC-83A6-BB93E536DCEC}"/>
            </a:ext>
          </a:extLst>
        </xdr:cNvPr>
        <xdr:cNvSpPr>
          <a:spLocks noChangeShapeType="1"/>
        </xdr:cNvSpPr>
      </xdr:nvSpPr>
      <xdr:spPr bwMode="auto">
        <a:xfrm>
          <a:off x="9525" y="2978150"/>
          <a:ext cx="1101725" cy="4730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49</xdr:row>
      <xdr:rowOff>19050</xdr:rowOff>
    </xdr:from>
    <xdr:to>
      <xdr:col>1</xdr:col>
      <xdr:colOff>952500</xdr:colOff>
      <xdr:row>51</xdr:row>
      <xdr:rowOff>9525</xdr:rowOff>
    </xdr:to>
    <xdr:sp macro="" textlink="">
      <xdr:nvSpPr>
        <xdr:cNvPr id="65" name="Line 12">
          <a:extLst>
            <a:ext uri="{FF2B5EF4-FFF2-40B4-BE49-F238E27FC236}">
              <a16:creationId xmlns:a16="http://schemas.microsoft.com/office/drawing/2014/main" id="{70A36352-7566-4419-8A30-602553A09AA9}"/>
            </a:ext>
          </a:extLst>
        </xdr:cNvPr>
        <xdr:cNvSpPr>
          <a:spLocks noChangeShapeType="1"/>
        </xdr:cNvSpPr>
      </xdr:nvSpPr>
      <xdr:spPr bwMode="auto">
        <a:xfrm>
          <a:off x="9525" y="5772150"/>
          <a:ext cx="1101725" cy="4730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65</xdr:row>
      <xdr:rowOff>19050</xdr:rowOff>
    </xdr:from>
    <xdr:to>
      <xdr:col>1</xdr:col>
      <xdr:colOff>952500</xdr:colOff>
      <xdr:row>67</xdr:row>
      <xdr:rowOff>9525</xdr:rowOff>
    </xdr:to>
    <xdr:sp macro="" textlink="">
      <xdr:nvSpPr>
        <xdr:cNvPr id="120" name="Line 12">
          <a:extLst>
            <a:ext uri="{FF2B5EF4-FFF2-40B4-BE49-F238E27FC236}">
              <a16:creationId xmlns:a16="http://schemas.microsoft.com/office/drawing/2014/main" id="{28B0210E-9C43-49E2-BEE6-829ACC98C54F}"/>
            </a:ext>
          </a:extLst>
        </xdr:cNvPr>
        <xdr:cNvSpPr>
          <a:spLocks noChangeShapeType="1"/>
        </xdr:cNvSpPr>
      </xdr:nvSpPr>
      <xdr:spPr bwMode="auto">
        <a:xfrm>
          <a:off x="9525" y="8566150"/>
          <a:ext cx="1101725" cy="4730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81</xdr:row>
      <xdr:rowOff>19050</xdr:rowOff>
    </xdr:from>
    <xdr:to>
      <xdr:col>1</xdr:col>
      <xdr:colOff>952500</xdr:colOff>
      <xdr:row>83</xdr:row>
      <xdr:rowOff>9525</xdr:rowOff>
    </xdr:to>
    <xdr:sp macro="" textlink="">
      <xdr:nvSpPr>
        <xdr:cNvPr id="133" name="Line 12">
          <a:extLst>
            <a:ext uri="{FF2B5EF4-FFF2-40B4-BE49-F238E27FC236}">
              <a16:creationId xmlns:a16="http://schemas.microsoft.com/office/drawing/2014/main" id="{E50380EF-91AB-4747-A817-D8AA55A70894}"/>
            </a:ext>
          </a:extLst>
        </xdr:cNvPr>
        <xdr:cNvSpPr>
          <a:spLocks noChangeShapeType="1"/>
        </xdr:cNvSpPr>
      </xdr:nvSpPr>
      <xdr:spPr bwMode="auto">
        <a:xfrm>
          <a:off x="9525" y="11360150"/>
          <a:ext cx="1101725" cy="4730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97</xdr:row>
      <xdr:rowOff>19050</xdr:rowOff>
    </xdr:from>
    <xdr:to>
      <xdr:col>1</xdr:col>
      <xdr:colOff>952500</xdr:colOff>
      <xdr:row>99</xdr:row>
      <xdr:rowOff>9525</xdr:rowOff>
    </xdr:to>
    <xdr:sp macro="" textlink="">
      <xdr:nvSpPr>
        <xdr:cNvPr id="141" name="Line 12">
          <a:extLst>
            <a:ext uri="{FF2B5EF4-FFF2-40B4-BE49-F238E27FC236}">
              <a16:creationId xmlns:a16="http://schemas.microsoft.com/office/drawing/2014/main" id="{28DE7419-A529-4CCE-8479-B532115BB1C8}"/>
            </a:ext>
          </a:extLst>
        </xdr:cNvPr>
        <xdr:cNvSpPr>
          <a:spLocks noChangeShapeType="1"/>
        </xdr:cNvSpPr>
      </xdr:nvSpPr>
      <xdr:spPr bwMode="auto">
        <a:xfrm>
          <a:off x="9525" y="14154150"/>
          <a:ext cx="1101725" cy="4730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113</xdr:row>
      <xdr:rowOff>19050</xdr:rowOff>
    </xdr:from>
    <xdr:to>
      <xdr:col>1</xdr:col>
      <xdr:colOff>952500</xdr:colOff>
      <xdr:row>115</xdr:row>
      <xdr:rowOff>9525</xdr:rowOff>
    </xdr:to>
    <xdr:sp macro="" textlink="">
      <xdr:nvSpPr>
        <xdr:cNvPr id="149" name="Line 12">
          <a:extLst>
            <a:ext uri="{FF2B5EF4-FFF2-40B4-BE49-F238E27FC236}">
              <a16:creationId xmlns:a16="http://schemas.microsoft.com/office/drawing/2014/main" id="{8B8763BA-6B4B-45B7-B58A-45135609421E}"/>
            </a:ext>
          </a:extLst>
        </xdr:cNvPr>
        <xdr:cNvSpPr>
          <a:spLocks noChangeShapeType="1"/>
        </xdr:cNvSpPr>
      </xdr:nvSpPr>
      <xdr:spPr bwMode="auto">
        <a:xfrm>
          <a:off x="9525" y="16948150"/>
          <a:ext cx="1101725" cy="4730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28575</xdr:colOff>
      <xdr:row>1</xdr:row>
      <xdr:rowOff>28575</xdr:rowOff>
    </xdr:from>
    <xdr:to>
      <xdr:col>2</xdr:col>
      <xdr:colOff>9525</xdr:colOff>
      <xdr:row>3</xdr:row>
      <xdr:rowOff>161925</xdr:rowOff>
    </xdr:to>
    <xdr:sp macro="" textlink="">
      <xdr:nvSpPr>
        <xdr:cNvPr id="2" name="Line 1">
          <a:extLst>
            <a:ext uri="{FF2B5EF4-FFF2-40B4-BE49-F238E27FC236}">
              <a16:creationId xmlns:a16="http://schemas.microsoft.com/office/drawing/2014/main" id="{00000000-0008-0000-0600-000002000000}"/>
            </a:ext>
          </a:extLst>
        </xdr:cNvPr>
        <xdr:cNvSpPr>
          <a:spLocks noChangeShapeType="1"/>
        </xdr:cNvSpPr>
      </xdr:nvSpPr>
      <xdr:spPr bwMode="auto">
        <a:xfrm>
          <a:off x="28575" y="200025"/>
          <a:ext cx="1190625" cy="4762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28575</xdr:colOff>
      <xdr:row>18</xdr:row>
      <xdr:rowOff>28575</xdr:rowOff>
    </xdr:from>
    <xdr:to>
      <xdr:col>2</xdr:col>
      <xdr:colOff>9525</xdr:colOff>
      <xdr:row>20</xdr:row>
      <xdr:rowOff>161925</xdr:rowOff>
    </xdr:to>
    <xdr:sp macro="" textlink="">
      <xdr:nvSpPr>
        <xdr:cNvPr id="3" name="Line 2">
          <a:extLst>
            <a:ext uri="{FF2B5EF4-FFF2-40B4-BE49-F238E27FC236}">
              <a16:creationId xmlns:a16="http://schemas.microsoft.com/office/drawing/2014/main" id="{00000000-0008-0000-0600-000003000000}"/>
            </a:ext>
          </a:extLst>
        </xdr:cNvPr>
        <xdr:cNvSpPr>
          <a:spLocks noChangeShapeType="1"/>
        </xdr:cNvSpPr>
      </xdr:nvSpPr>
      <xdr:spPr bwMode="auto">
        <a:xfrm>
          <a:off x="28575" y="3114675"/>
          <a:ext cx="1190625" cy="4762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28575</xdr:colOff>
      <xdr:row>1</xdr:row>
      <xdr:rowOff>28575</xdr:rowOff>
    </xdr:from>
    <xdr:to>
      <xdr:col>2</xdr:col>
      <xdr:colOff>9525</xdr:colOff>
      <xdr:row>3</xdr:row>
      <xdr:rowOff>161925</xdr:rowOff>
    </xdr:to>
    <xdr:sp macro="" textlink="">
      <xdr:nvSpPr>
        <xdr:cNvPr id="6" name="Line 1">
          <a:extLst>
            <a:ext uri="{FF2B5EF4-FFF2-40B4-BE49-F238E27FC236}">
              <a16:creationId xmlns:a16="http://schemas.microsoft.com/office/drawing/2014/main" id="{EAD028EC-CD69-44F3-A0A3-FE618C37DB2D}"/>
            </a:ext>
          </a:extLst>
        </xdr:cNvPr>
        <xdr:cNvSpPr>
          <a:spLocks noChangeShapeType="1"/>
        </xdr:cNvSpPr>
      </xdr:nvSpPr>
      <xdr:spPr bwMode="auto">
        <a:xfrm>
          <a:off x="28575" y="200025"/>
          <a:ext cx="1190625" cy="4762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28575</xdr:colOff>
      <xdr:row>18</xdr:row>
      <xdr:rowOff>28575</xdr:rowOff>
    </xdr:from>
    <xdr:to>
      <xdr:col>2</xdr:col>
      <xdr:colOff>9525</xdr:colOff>
      <xdr:row>20</xdr:row>
      <xdr:rowOff>161925</xdr:rowOff>
    </xdr:to>
    <xdr:sp macro="" textlink="">
      <xdr:nvSpPr>
        <xdr:cNvPr id="7" name="Line 2">
          <a:extLst>
            <a:ext uri="{FF2B5EF4-FFF2-40B4-BE49-F238E27FC236}">
              <a16:creationId xmlns:a16="http://schemas.microsoft.com/office/drawing/2014/main" id="{3FEEBC03-F881-45A9-9FD9-EC900DF3B5D6}"/>
            </a:ext>
          </a:extLst>
        </xdr:cNvPr>
        <xdr:cNvSpPr>
          <a:spLocks noChangeShapeType="1"/>
        </xdr:cNvSpPr>
      </xdr:nvSpPr>
      <xdr:spPr bwMode="auto">
        <a:xfrm>
          <a:off x="28575" y="3114675"/>
          <a:ext cx="1190625" cy="4762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28575</xdr:colOff>
      <xdr:row>1</xdr:row>
      <xdr:rowOff>28575</xdr:rowOff>
    </xdr:from>
    <xdr:to>
      <xdr:col>2</xdr:col>
      <xdr:colOff>9525</xdr:colOff>
      <xdr:row>3</xdr:row>
      <xdr:rowOff>161925</xdr:rowOff>
    </xdr:to>
    <xdr:sp macro="" textlink="">
      <xdr:nvSpPr>
        <xdr:cNvPr id="10" name="Line 1">
          <a:extLst>
            <a:ext uri="{FF2B5EF4-FFF2-40B4-BE49-F238E27FC236}">
              <a16:creationId xmlns:a16="http://schemas.microsoft.com/office/drawing/2014/main" id="{9BD570E8-E9BC-4F20-B4E3-02A708713F39}"/>
            </a:ext>
          </a:extLst>
        </xdr:cNvPr>
        <xdr:cNvSpPr>
          <a:spLocks noChangeShapeType="1"/>
        </xdr:cNvSpPr>
      </xdr:nvSpPr>
      <xdr:spPr bwMode="auto">
        <a:xfrm>
          <a:off x="28575" y="200025"/>
          <a:ext cx="1190625" cy="4762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28575</xdr:colOff>
      <xdr:row>18</xdr:row>
      <xdr:rowOff>28575</xdr:rowOff>
    </xdr:from>
    <xdr:to>
      <xdr:col>2</xdr:col>
      <xdr:colOff>9525</xdr:colOff>
      <xdr:row>20</xdr:row>
      <xdr:rowOff>161925</xdr:rowOff>
    </xdr:to>
    <xdr:sp macro="" textlink="">
      <xdr:nvSpPr>
        <xdr:cNvPr id="11" name="Line 2">
          <a:extLst>
            <a:ext uri="{FF2B5EF4-FFF2-40B4-BE49-F238E27FC236}">
              <a16:creationId xmlns:a16="http://schemas.microsoft.com/office/drawing/2014/main" id="{BCDDE950-3037-408A-8FC2-EFFC662BB9CD}"/>
            </a:ext>
          </a:extLst>
        </xdr:cNvPr>
        <xdr:cNvSpPr>
          <a:spLocks noChangeShapeType="1"/>
        </xdr:cNvSpPr>
      </xdr:nvSpPr>
      <xdr:spPr bwMode="auto">
        <a:xfrm>
          <a:off x="28575" y="3114675"/>
          <a:ext cx="1190625" cy="4762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28575</xdr:colOff>
      <xdr:row>1</xdr:row>
      <xdr:rowOff>28575</xdr:rowOff>
    </xdr:from>
    <xdr:to>
      <xdr:col>2</xdr:col>
      <xdr:colOff>9525</xdr:colOff>
      <xdr:row>3</xdr:row>
      <xdr:rowOff>161925</xdr:rowOff>
    </xdr:to>
    <xdr:sp macro="" textlink="">
      <xdr:nvSpPr>
        <xdr:cNvPr id="14" name="Line 1">
          <a:extLst>
            <a:ext uri="{FF2B5EF4-FFF2-40B4-BE49-F238E27FC236}">
              <a16:creationId xmlns:a16="http://schemas.microsoft.com/office/drawing/2014/main" id="{A1F773DB-3B0B-4CE0-A42C-2375CBA9A6BD}"/>
            </a:ext>
          </a:extLst>
        </xdr:cNvPr>
        <xdr:cNvSpPr>
          <a:spLocks noChangeShapeType="1"/>
        </xdr:cNvSpPr>
      </xdr:nvSpPr>
      <xdr:spPr bwMode="auto">
        <a:xfrm>
          <a:off x="28575" y="200025"/>
          <a:ext cx="1190625" cy="4762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28575</xdr:colOff>
      <xdr:row>18</xdr:row>
      <xdr:rowOff>28575</xdr:rowOff>
    </xdr:from>
    <xdr:to>
      <xdr:col>2</xdr:col>
      <xdr:colOff>9525</xdr:colOff>
      <xdr:row>20</xdr:row>
      <xdr:rowOff>161925</xdr:rowOff>
    </xdr:to>
    <xdr:sp macro="" textlink="">
      <xdr:nvSpPr>
        <xdr:cNvPr id="15" name="Line 2">
          <a:extLst>
            <a:ext uri="{FF2B5EF4-FFF2-40B4-BE49-F238E27FC236}">
              <a16:creationId xmlns:a16="http://schemas.microsoft.com/office/drawing/2014/main" id="{B75D7F2B-2074-4DF7-8938-605E4E26576C}"/>
            </a:ext>
          </a:extLst>
        </xdr:cNvPr>
        <xdr:cNvSpPr>
          <a:spLocks noChangeShapeType="1"/>
        </xdr:cNvSpPr>
      </xdr:nvSpPr>
      <xdr:spPr bwMode="auto">
        <a:xfrm>
          <a:off x="28575" y="3114675"/>
          <a:ext cx="1190625" cy="4762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28575</xdr:colOff>
      <xdr:row>1</xdr:row>
      <xdr:rowOff>28575</xdr:rowOff>
    </xdr:from>
    <xdr:to>
      <xdr:col>2</xdr:col>
      <xdr:colOff>9525</xdr:colOff>
      <xdr:row>3</xdr:row>
      <xdr:rowOff>161925</xdr:rowOff>
    </xdr:to>
    <xdr:sp macro="" textlink="">
      <xdr:nvSpPr>
        <xdr:cNvPr id="18" name="Line 1">
          <a:extLst>
            <a:ext uri="{FF2B5EF4-FFF2-40B4-BE49-F238E27FC236}">
              <a16:creationId xmlns:a16="http://schemas.microsoft.com/office/drawing/2014/main" id="{B2B3DCDD-0E4F-4934-BF6B-E60AF964836E}"/>
            </a:ext>
          </a:extLst>
        </xdr:cNvPr>
        <xdr:cNvSpPr>
          <a:spLocks noChangeShapeType="1"/>
        </xdr:cNvSpPr>
      </xdr:nvSpPr>
      <xdr:spPr bwMode="auto">
        <a:xfrm>
          <a:off x="28575" y="200025"/>
          <a:ext cx="1190625" cy="4762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28575</xdr:colOff>
      <xdr:row>18</xdr:row>
      <xdr:rowOff>28575</xdr:rowOff>
    </xdr:from>
    <xdr:to>
      <xdr:col>2</xdr:col>
      <xdr:colOff>9525</xdr:colOff>
      <xdr:row>20</xdr:row>
      <xdr:rowOff>161925</xdr:rowOff>
    </xdr:to>
    <xdr:sp macro="" textlink="">
      <xdr:nvSpPr>
        <xdr:cNvPr id="19" name="Line 2">
          <a:extLst>
            <a:ext uri="{FF2B5EF4-FFF2-40B4-BE49-F238E27FC236}">
              <a16:creationId xmlns:a16="http://schemas.microsoft.com/office/drawing/2014/main" id="{B5DF8CD1-296D-4D8F-9EC8-CB6BA4611F93}"/>
            </a:ext>
          </a:extLst>
        </xdr:cNvPr>
        <xdr:cNvSpPr>
          <a:spLocks noChangeShapeType="1"/>
        </xdr:cNvSpPr>
      </xdr:nvSpPr>
      <xdr:spPr bwMode="auto">
        <a:xfrm>
          <a:off x="28575" y="3114675"/>
          <a:ext cx="1190625" cy="4762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28575</xdr:colOff>
      <xdr:row>1</xdr:row>
      <xdr:rowOff>28575</xdr:rowOff>
    </xdr:from>
    <xdr:to>
      <xdr:col>2</xdr:col>
      <xdr:colOff>9525</xdr:colOff>
      <xdr:row>3</xdr:row>
      <xdr:rowOff>161925</xdr:rowOff>
    </xdr:to>
    <xdr:sp macro="" textlink="">
      <xdr:nvSpPr>
        <xdr:cNvPr id="22" name="Line 1">
          <a:extLst>
            <a:ext uri="{FF2B5EF4-FFF2-40B4-BE49-F238E27FC236}">
              <a16:creationId xmlns:a16="http://schemas.microsoft.com/office/drawing/2014/main" id="{79AF72A8-FEC5-415B-8D63-3EED65F11102}"/>
            </a:ext>
          </a:extLst>
        </xdr:cNvPr>
        <xdr:cNvSpPr>
          <a:spLocks noChangeShapeType="1"/>
        </xdr:cNvSpPr>
      </xdr:nvSpPr>
      <xdr:spPr bwMode="auto">
        <a:xfrm>
          <a:off x="28575" y="193675"/>
          <a:ext cx="1108075" cy="4635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28575</xdr:colOff>
      <xdr:row>18</xdr:row>
      <xdr:rowOff>28575</xdr:rowOff>
    </xdr:from>
    <xdr:to>
      <xdr:col>2</xdr:col>
      <xdr:colOff>9525</xdr:colOff>
      <xdr:row>20</xdr:row>
      <xdr:rowOff>161925</xdr:rowOff>
    </xdr:to>
    <xdr:sp macro="" textlink="">
      <xdr:nvSpPr>
        <xdr:cNvPr id="23" name="Line 2">
          <a:extLst>
            <a:ext uri="{FF2B5EF4-FFF2-40B4-BE49-F238E27FC236}">
              <a16:creationId xmlns:a16="http://schemas.microsoft.com/office/drawing/2014/main" id="{1EFBDD78-535D-429F-8695-05D922C898D2}"/>
            </a:ext>
          </a:extLst>
        </xdr:cNvPr>
        <xdr:cNvSpPr>
          <a:spLocks noChangeShapeType="1"/>
        </xdr:cNvSpPr>
      </xdr:nvSpPr>
      <xdr:spPr bwMode="auto">
        <a:xfrm>
          <a:off x="28575" y="3000375"/>
          <a:ext cx="1108075" cy="4635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28575</xdr:colOff>
      <xdr:row>1</xdr:row>
      <xdr:rowOff>28575</xdr:rowOff>
    </xdr:from>
    <xdr:to>
      <xdr:col>2</xdr:col>
      <xdr:colOff>9525</xdr:colOff>
      <xdr:row>3</xdr:row>
      <xdr:rowOff>161925</xdr:rowOff>
    </xdr:to>
    <xdr:sp macro="" textlink="">
      <xdr:nvSpPr>
        <xdr:cNvPr id="26" name="Line 1">
          <a:extLst>
            <a:ext uri="{FF2B5EF4-FFF2-40B4-BE49-F238E27FC236}">
              <a16:creationId xmlns:a16="http://schemas.microsoft.com/office/drawing/2014/main" id="{71B20A81-A5F9-42FF-868D-278FC006BF38}"/>
            </a:ext>
          </a:extLst>
        </xdr:cNvPr>
        <xdr:cNvSpPr>
          <a:spLocks noChangeShapeType="1"/>
        </xdr:cNvSpPr>
      </xdr:nvSpPr>
      <xdr:spPr bwMode="auto">
        <a:xfrm>
          <a:off x="28575" y="200025"/>
          <a:ext cx="1190625" cy="4762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28575</xdr:colOff>
      <xdr:row>18</xdr:row>
      <xdr:rowOff>28575</xdr:rowOff>
    </xdr:from>
    <xdr:to>
      <xdr:col>2</xdr:col>
      <xdr:colOff>9525</xdr:colOff>
      <xdr:row>20</xdr:row>
      <xdr:rowOff>161925</xdr:rowOff>
    </xdr:to>
    <xdr:sp macro="" textlink="">
      <xdr:nvSpPr>
        <xdr:cNvPr id="27" name="Line 2">
          <a:extLst>
            <a:ext uri="{FF2B5EF4-FFF2-40B4-BE49-F238E27FC236}">
              <a16:creationId xmlns:a16="http://schemas.microsoft.com/office/drawing/2014/main" id="{5AFCC43A-E1A8-4D79-8B93-EEDB0D255E15}"/>
            </a:ext>
          </a:extLst>
        </xdr:cNvPr>
        <xdr:cNvSpPr>
          <a:spLocks noChangeShapeType="1"/>
        </xdr:cNvSpPr>
      </xdr:nvSpPr>
      <xdr:spPr bwMode="auto">
        <a:xfrm>
          <a:off x="28575" y="3114675"/>
          <a:ext cx="1190625" cy="4762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28575</xdr:colOff>
      <xdr:row>1</xdr:row>
      <xdr:rowOff>28575</xdr:rowOff>
    </xdr:from>
    <xdr:to>
      <xdr:col>2</xdr:col>
      <xdr:colOff>9525</xdr:colOff>
      <xdr:row>3</xdr:row>
      <xdr:rowOff>161925</xdr:rowOff>
    </xdr:to>
    <xdr:sp macro="" textlink="">
      <xdr:nvSpPr>
        <xdr:cNvPr id="30" name="Line 1">
          <a:extLst>
            <a:ext uri="{FF2B5EF4-FFF2-40B4-BE49-F238E27FC236}">
              <a16:creationId xmlns:a16="http://schemas.microsoft.com/office/drawing/2014/main" id="{886832FE-3543-4845-92AD-445B8D66EFF8}"/>
            </a:ext>
          </a:extLst>
        </xdr:cNvPr>
        <xdr:cNvSpPr>
          <a:spLocks noChangeShapeType="1"/>
        </xdr:cNvSpPr>
      </xdr:nvSpPr>
      <xdr:spPr bwMode="auto">
        <a:xfrm>
          <a:off x="28575" y="200025"/>
          <a:ext cx="1190625" cy="4762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28575</xdr:colOff>
      <xdr:row>18</xdr:row>
      <xdr:rowOff>28575</xdr:rowOff>
    </xdr:from>
    <xdr:to>
      <xdr:col>2</xdr:col>
      <xdr:colOff>9525</xdr:colOff>
      <xdr:row>20</xdr:row>
      <xdr:rowOff>161925</xdr:rowOff>
    </xdr:to>
    <xdr:sp macro="" textlink="">
      <xdr:nvSpPr>
        <xdr:cNvPr id="31" name="Line 2">
          <a:extLst>
            <a:ext uri="{FF2B5EF4-FFF2-40B4-BE49-F238E27FC236}">
              <a16:creationId xmlns:a16="http://schemas.microsoft.com/office/drawing/2014/main" id="{BB06E8A5-7811-4008-B0E9-58334F0BCA81}"/>
            </a:ext>
          </a:extLst>
        </xdr:cNvPr>
        <xdr:cNvSpPr>
          <a:spLocks noChangeShapeType="1"/>
        </xdr:cNvSpPr>
      </xdr:nvSpPr>
      <xdr:spPr bwMode="auto">
        <a:xfrm>
          <a:off x="28575" y="3114675"/>
          <a:ext cx="1190625" cy="4762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28575</xdr:colOff>
      <xdr:row>1</xdr:row>
      <xdr:rowOff>28575</xdr:rowOff>
    </xdr:from>
    <xdr:to>
      <xdr:col>2</xdr:col>
      <xdr:colOff>9525</xdr:colOff>
      <xdr:row>3</xdr:row>
      <xdr:rowOff>161925</xdr:rowOff>
    </xdr:to>
    <xdr:sp macro="" textlink="">
      <xdr:nvSpPr>
        <xdr:cNvPr id="34" name="Line 1">
          <a:extLst>
            <a:ext uri="{FF2B5EF4-FFF2-40B4-BE49-F238E27FC236}">
              <a16:creationId xmlns:a16="http://schemas.microsoft.com/office/drawing/2014/main" id="{9EABA287-6624-4A27-8E89-9ED91F96116C}"/>
            </a:ext>
          </a:extLst>
        </xdr:cNvPr>
        <xdr:cNvSpPr>
          <a:spLocks noChangeShapeType="1"/>
        </xdr:cNvSpPr>
      </xdr:nvSpPr>
      <xdr:spPr bwMode="auto">
        <a:xfrm>
          <a:off x="28575" y="193675"/>
          <a:ext cx="1117600" cy="4635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28575</xdr:colOff>
      <xdr:row>18</xdr:row>
      <xdr:rowOff>28575</xdr:rowOff>
    </xdr:from>
    <xdr:to>
      <xdr:col>2</xdr:col>
      <xdr:colOff>9525</xdr:colOff>
      <xdr:row>20</xdr:row>
      <xdr:rowOff>161925</xdr:rowOff>
    </xdr:to>
    <xdr:sp macro="" textlink="">
      <xdr:nvSpPr>
        <xdr:cNvPr id="35" name="Line 2">
          <a:extLst>
            <a:ext uri="{FF2B5EF4-FFF2-40B4-BE49-F238E27FC236}">
              <a16:creationId xmlns:a16="http://schemas.microsoft.com/office/drawing/2014/main" id="{6A986E51-24C6-4205-B339-6EDABCEB5519}"/>
            </a:ext>
          </a:extLst>
        </xdr:cNvPr>
        <xdr:cNvSpPr>
          <a:spLocks noChangeShapeType="1"/>
        </xdr:cNvSpPr>
      </xdr:nvSpPr>
      <xdr:spPr bwMode="auto">
        <a:xfrm>
          <a:off x="28575" y="3000375"/>
          <a:ext cx="1117600" cy="4635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28575</xdr:colOff>
      <xdr:row>1</xdr:row>
      <xdr:rowOff>28575</xdr:rowOff>
    </xdr:from>
    <xdr:to>
      <xdr:col>2</xdr:col>
      <xdr:colOff>9525</xdr:colOff>
      <xdr:row>3</xdr:row>
      <xdr:rowOff>161925</xdr:rowOff>
    </xdr:to>
    <xdr:sp macro="" textlink="">
      <xdr:nvSpPr>
        <xdr:cNvPr id="38" name="Line 1">
          <a:extLst>
            <a:ext uri="{FF2B5EF4-FFF2-40B4-BE49-F238E27FC236}">
              <a16:creationId xmlns:a16="http://schemas.microsoft.com/office/drawing/2014/main" id="{868FD828-3797-4C53-A5C9-D9E563496BAF}"/>
            </a:ext>
          </a:extLst>
        </xdr:cNvPr>
        <xdr:cNvSpPr>
          <a:spLocks noChangeShapeType="1"/>
        </xdr:cNvSpPr>
      </xdr:nvSpPr>
      <xdr:spPr bwMode="auto">
        <a:xfrm>
          <a:off x="28575" y="200025"/>
          <a:ext cx="1200150" cy="4762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28575</xdr:colOff>
      <xdr:row>18</xdr:row>
      <xdr:rowOff>28575</xdr:rowOff>
    </xdr:from>
    <xdr:to>
      <xdr:col>2</xdr:col>
      <xdr:colOff>9525</xdr:colOff>
      <xdr:row>20</xdr:row>
      <xdr:rowOff>161925</xdr:rowOff>
    </xdr:to>
    <xdr:sp macro="" textlink="">
      <xdr:nvSpPr>
        <xdr:cNvPr id="39" name="Line 2">
          <a:extLst>
            <a:ext uri="{FF2B5EF4-FFF2-40B4-BE49-F238E27FC236}">
              <a16:creationId xmlns:a16="http://schemas.microsoft.com/office/drawing/2014/main" id="{29A77C68-542F-4CAF-B640-804A90A75ACF}"/>
            </a:ext>
          </a:extLst>
        </xdr:cNvPr>
        <xdr:cNvSpPr>
          <a:spLocks noChangeShapeType="1"/>
        </xdr:cNvSpPr>
      </xdr:nvSpPr>
      <xdr:spPr bwMode="auto">
        <a:xfrm>
          <a:off x="28575" y="3114675"/>
          <a:ext cx="1200150" cy="4762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28575</xdr:colOff>
      <xdr:row>1</xdr:row>
      <xdr:rowOff>28575</xdr:rowOff>
    </xdr:from>
    <xdr:to>
      <xdr:col>2</xdr:col>
      <xdr:colOff>9525</xdr:colOff>
      <xdr:row>3</xdr:row>
      <xdr:rowOff>161925</xdr:rowOff>
    </xdr:to>
    <xdr:sp macro="" textlink="">
      <xdr:nvSpPr>
        <xdr:cNvPr id="42" name="Line 1">
          <a:extLst>
            <a:ext uri="{FF2B5EF4-FFF2-40B4-BE49-F238E27FC236}">
              <a16:creationId xmlns:a16="http://schemas.microsoft.com/office/drawing/2014/main" id="{6EACD590-BB1B-4BBD-91DE-718E205CB9BF}"/>
            </a:ext>
          </a:extLst>
        </xdr:cNvPr>
        <xdr:cNvSpPr>
          <a:spLocks noChangeShapeType="1"/>
        </xdr:cNvSpPr>
      </xdr:nvSpPr>
      <xdr:spPr bwMode="auto">
        <a:xfrm>
          <a:off x="28575" y="200025"/>
          <a:ext cx="1200150" cy="4762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28575</xdr:colOff>
      <xdr:row>18</xdr:row>
      <xdr:rowOff>28575</xdr:rowOff>
    </xdr:from>
    <xdr:to>
      <xdr:col>2</xdr:col>
      <xdr:colOff>9525</xdr:colOff>
      <xdr:row>20</xdr:row>
      <xdr:rowOff>161925</xdr:rowOff>
    </xdr:to>
    <xdr:sp macro="" textlink="">
      <xdr:nvSpPr>
        <xdr:cNvPr id="43" name="Line 2">
          <a:extLst>
            <a:ext uri="{FF2B5EF4-FFF2-40B4-BE49-F238E27FC236}">
              <a16:creationId xmlns:a16="http://schemas.microsoft.com/office/drawing/2014/main" id="{D9B1AD0A-A149-4EBC-B6B2-A439F3468C11}"/>
            </a:ext>
          </a:extLst>
        </xdr:cNvPr>
        <xdr:cNvSpPr>
          <a:spLocks noChangeShapeType="1"/>
        </xdr:cNvSpPr>
      </xdr:nvSpPr>
      <xdr:spPr bwMode="auto">
        <a:xfrm>
          <a:off x="28575" y="3114675"/>
          <a:ext cx="1200150" cy="4762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28575</xdr:colOff>
      <xdr:row>1</xdr:row>
      <xdr:rowOff>28575</xdr:rowOff>
    </xdr:from>
    <xdr:to>
      <xdr:col>2</xdr:col>
      <xdr:colOff>9525</xdr:colOff>
      <xdr:row>3</xdr:row>
      <xdr:rowOff>161925</xdr:rowOff>
    </xdr:to>
    <xdr:sp macro="" textlink="">
      <xdr:nvSpPr>
        <xdr:cNvPr id="24" name="Line 1">
          <a:extLst>
            <a:ext uri="{FF2B5EF4-FFF2-40B4-BE49-F238E27FC236}">
              <a16:creationId xmlns:a16="http://schemas.microsoft.com/office/drawing/2014/main" id="{B733BD91-25C4-4408-B0DE-948D574BC320}"/>
            </a:ext>
          </a:extLst>
        </xdr:cNvPr>
        <xdr:cNvSpPr>
          <a:spLocks noChangeShapeType="1"/>
        </xdr:cNvSpPr>
      </xdr:nvSpPr>
      <xdr:spPr bwMode="auto">
        <a:xfrm>
          <a:off x="28575" y="200025"/>
          <a:ext cx="1200150" cy="4762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28575</xdr:colOff>
      <xdr:row>18</xdr:row>
      <xdr:rowOff>28575</xdr:rowOff>
    </xdr:from>
    <xdr:to>
      <xdr:col>2</xdr:col>
      <xdr:colOff>9525</xdr:colOff>
      <xdr:row>20</xdr:row>
      <xdr:rowOff>161925</xdr:rowOff>
    </xdr:to>
    <xdr:sp macro="" textlink="">
      <xdr:nvSpPr>
        <xdr:cNvPr id="25" name="Line 2">
          <a:extLst>
            <a:ext uri="{FF2B5EF4-FFF2-40B4-BE49-F238E27FC236}">
              <a16:creationId xmlns:a16="http://schemas.microsoft.com/office/drawing/2014/main" id="{002A689F-4A51-438A-88C7-885388625124}"/>
            </a:ext>
          </a:extLst>
        </xdr:cNvPr>
        <xdr:cNvSpPr>
          <a:spLocks noChangeShapeType="1"/>
        </xdr:cNvSpPr>
      </xdr:nvSpPr>
      <xdr:spPr bwMode="auto">
        <a:xfrm>
          <a:off x="28575" y="3114675"/>
          <a:ext cx="1200150" cy="4762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36</xdr:row>
      <xdr:rowOff>28575</xdr:rowOff>
    </xdr:from>
    <xdr:to>
      <xdr:col>1</xdr:col>
      <xdr:colOff>876300</xdr:colOff>
      <xdr:row>37</xdr:row>
      <xdr:rowOff>152400</xdr:rowOff>
    </xdr:to>
    <xdr:sp macro="" textlink="">
      <xdr:nvSpPr>
        <xdr:cNvPr id="28" name="Line 5">
          <a:extLst>
            <a:ext uri="{FF2B5EF4-FFF2-40B4-BE49-F238E27FC236}">
              <a16:creationId xmlns:a16="http://schemas.microsoft.com/office/drawing/2014/main" id="{822A2A97-22D6-4542-9026-825106432B11}"/>
            </a:ext>
          </a:extLst>
        </xdr:cNvPr>
        <xdr:cNvSpPr>
          <a:spLocks noChangeShapeType="1"/>
        </xdr:cNvSpPr>
      </xdr:nvSpPr>
      <xdr:spPr bwMode="auto">
        <a:xfrm>
          <a:off x="9525" y="6200775"/>
          <a:ext cx="1200150" cy="2952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51</xdr:row>
      <xdr:rowOff>28575</xdr:rowOff>
    </xdr:from>
    <xdr:to>
      <xdr:col>1</xdr:col>
      <xdr:colOff>876300</xdr:colOff>
      <xdr:row>52</xdr:row>
      <xdr:rowOff>152400</xdr:rowOff>
    </xdr:to>
    <xdr:sp macro="" textlink="">
      <xdr:nvSpPr>
        <xdr:cNvPr id="29" name="Line 6">
          <a:extLst>
            <a:ext uri="{FF2B5EF4-FFF2-40B4-BE49-F238E27FC236}">
              <a16:creationId xmlns:a16="http://schemas.microsoft.com/office/drawing/2014/main" id="{859C2B43-0D71-46CC-B891-870A27692964}"/>
            </a:ext>
          </a:extLst>
        </xdr:cNvPr>
        <xdr:cNvSpPr>
          <a:spLocks noChangeShapeType="1"/>
        </xdr:cNvSpPr>
      </xdr:nvSpPr>
      <xdr:spPr bwMode="auto">
        <a:xfrm>
          <a:off x="9525" y="8772525"/>
          <a:ext cx="1200150" cy="2952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28575</xdr:colOff>
      <xdr:row>1</xdr:row>
      <xdr:rowOff>28575</xdr:rowOff>
    </xdr:from>
    <xdr:to>
      <xdr:col>2</xdr:col>
      <xdr:colOff>9525</xdr:colOff>
      <xdr:row>3</xdr:row>
      <xdr:rowOff>161925</xdr:rowOff>
    </xdr:to>
    <xdr:sp macro="" textlink="">
      <xdr:nvSpPr>
        <xdr:cNvPr id="32" name="Line 1">
          <a:extLst>
            <a:ext uri="{FF2B5EF4-FFF2-40B4-BE49-F238E27FC236}">
              <a16:creationId xmlns:a16="http://schemas.microsoft.com/office/drawing/2014/main" id="{E5F93C9E-52CA-499B-AD5E-3974E8E9A8D9}"/>
            </a:ext>
          </a:extLst>
        </xdr:cNvPr>
        <xdr:cNvSpPr>
          <a:spLocks noChangeShapeType="1"/>
        </xdr:cNvSpPr>
      </xdr:nvSpPr>
      <xdr:spPr bwMode="auto">
        <a:xfrm>
          <a:off x="28575" y="200025"/>
          <a:ext cx="1190625" cy="4762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28575</xdr:colOff>
      <xdr:row>18</xdr:row>
      <xdr:rowOff>28575</xdr:rowOff>
    </xdr:from>
    <xdr:to>
      <xdr:col>2</xdr:col>
      <xdr:colOff>9525</xdr:colOff>
      <xdr:row>20</xdr:row>
      <xdr:rowOff>161925</xdr:rowOff>
    </xdr:to>
    <xdr:sp macro="" textlink="">
      <xdr:nvSpPr>
        <xdr:cNvPr id="33" name="Line 2">
          <a:extLst>
            <a:ext uri="{FF2B5EF4-FFF2-40B4-BE49-F238E27FC236}">
              <a16:creationId xmlns:a16="http://schemas.microsoft.com/office/drawing/2014/main" id="{AF5E83A7-6DE8-4709-BBD4-0B8CD2168557}"/>
            </a:ext>
          </a:extLst>
        </xdr:cNvPr>
        <xdr:cNvSpPr>
          <a:spLocks noChangeShapeType="1"/>
        </xdr:cNvSpPr>
      </xdr:nvSpPr>
      <xdr:spPr bwMode="auto">
        <a:xfrm>
          <a:off x="28575" y="3114675"/>
          <a:ext cx="1190625" cy="4762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36</xdr:row>
      <xdr:rowOff>28575</xdr:rowOff>
    </xdr:from>
    <xdr:to>
      <xdr:col>1</xdr:col>
      <xdr:colOff>876300</xdr:colOff>
      <xdr:row>37</xdr:row>
      <xdr:rowOff>152400</xdr:rowOff>
    </xdr:to>
    <xdr:sp macro="" textlink="">
      <xdr:nvSpPr>
        <xdr:cNvPr id="36" name="Line 5">
          <a:extLst>
            <a:ext uri="{FF2B5EF4-FFF2-40B4-BE49-F238E27FC236}">
              <a16:creationId xmlns:a16="http://schemas.microsoft.com/office/drawing/2014/main" id="{90E38082-D9B7-46C8-B618-5DCD0106AD4E}"/>
            </a:ext>
          </a:extLst>
        </xdr:cNvPr>
        <xdr:cNvSpPr>
          <a:spLocks noChangeShapeType="1"/>
        </xdr:cNvSpPr>
      </xdr:nvSpPr>
      <xdr:spPr bwMode="auto">
        <a:xfrm>
          <a:off x="9525" y="6200775"/>
          <a:ext cx="1200150" cy="2952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51</xdr:row>
      <xdr:rowOff>28575</xdr:rowOff>
    </xdr:from>
    <xdr:to>
      <xdr:col>1</xdr:col>
      <xdr:colOff>876300</xdr:colOff>
      <xdr:row>52</xdr:row>
      <xdr:rowOff>152400</xdr:rowOff>
    </xdr:to>
    <xdr:sp macro="" textlink="">
      <xdr:nvSpPr>
        <xdr:cNvPr id="37" name="Line 6">
          <a:extLst>
            <a:ext uri="{FF2B5EF4-FFF2-40B4-BE49-F238E27FC236}">
              <a16:creationId xmlns:a16="http://schemas.microsoft.com/office/drawing/2014/main" id="{C59D3F98-7EB0-4445-A514-62632FF9D635}"/>
            </a:ext>
          </a:extLst>
        </xdr:cNvPr>
        <xdr:cNvSpPr>
          <a:spLocks noChangeShapeType="1"/>
        </xdr:cNvSpPr>
      </xdr:nvSpPr>
      <xdr:spPr bwMode="auto">
        <a:xfrm>
          <a:off x="9525" y="8772525"/>
          <a:ext cx="1200150" cy="2952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28575</xdr:colOff>
      <xdr:row>1</xdr:row>
      <xdr:rowOff>28575</xdr:rowOff>
    </xdr:from>
    <xdr:to>
      <xdr:col>2</xdr:col>
      <xdr:colOff>9525</xdr:colOff>
      <xdr:row>3</xdr:row>
      <xdr:rowOff>161925</xdr:rowOff>
    </xdr:to>
    <xdr:sp macro="" textlink="">
      <xdr:nvSpPr>
        <xdr:cNvPr id="40" name="Line 1">
          <a:extLst>
            <a:ext uri="{FF2B5EF4-FFF2-40B4-BE49-F238E27FC236}">
              <a16:creationId xmlns:a16="http://schemas.microsoft.com/office/drawing/2014/main" id="{A8A5139D-1DF1-45FA-A9DC-0CCA33BC6EA4}"/>
            </a:ext>
          </a:extLst>
        </xdr:cNvPr>
        <xdr:cNvSpPr>
          <a:spLocks noChangeShapeType="1"/>
        </xdr:cNvSpPr>
      </xdr:nvSpPr>
      <xdr:spPr bwMode="auto">
        <a:xfrm>
          <a:off x="28575" y="200025"/>
          <a:ext cx="1190625" cy="4762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28575</xdr:colOff>
      <xdr:row>18</xdr:row>
      <xdr:rowOff>28575</xdr:rowOff>
    </xdr:from>
    <xdr:to>
      <xdr:col>2</xdr:col>
      <xdr:colOff>9525</xdr:colOff>
      <xdr:row>20</xdr:row>
      <xdr:rowOff>161925</xdr:rowOff>
    </xdr:to>
    <xdr:sp macro="" textlink="">
      <xdr:nvSpPr>
        <xdr:cNvPr id="41" name="Line 2">
          <a:extLst>
            <a:ext uri="{FF2B5EF4-FFF2-40B4-BE49-F238E27FC236}">
              <a16:creationId xmlns:a16="http://schemas.microsoft.com/office/drawing/2014/main" id="{5538734E-1C33-4C4D-8B46-6E616225BC5B}"/>
            </a:ext>
          </a:extLst>
        </xdr:cNvPr>
        <xdr:cNvSpPr>
          <a:spLocks noChangeShapeType="1"/>
        </xdr:cNvSpPr>
      </xdr:nvSpPr>
      <xdr:spPr bwMode="auto">
        <a:xfrm>
          <a:off x="28575" y="3114675"/>
          <a:ext cx="1190625" cy="4762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36</xdr:row>
      <xdr:rowOff>28575</xdr:rowOff>
    </xdr:from>
    <xdr:to>
      <xdr:col>1</xdr:col>
      <xdr:colOff>876300</xdr:colOff>
      <xdr:row>37</xdr:row>
      <xdr:rowOff>152400</xdr:rowOff>
    </xdr:to>
    <xdr:sp macro="" textlink="">
      <xdr:nvSpPr>
        <xdr:cNvPr id="44" name="Line 5">
          <a:extLst>
            <a:ext uri="{FF2B5EF4-FFF2-40B4-BE49-F238E27FC236}">
              <a16:creationId xmlns:a16="http://schemas.microsoft.com/office/drawing/2014/main" id="{7C4D1A1A-DE71-4EE6-BFEF-F19541013B0F}"/>
            </a:ext>
          </a:extLst>
        </xdr:cNvPr>
        <xdr:cNvSpPr>
          <a:spLocks noChangeShapeType="1"/>
        </xdr:cNvSpPr>
      </xdr:nvSpPr>
      <xdr:spPr bwMode="auto">
        <a:xfrm>
          <a:off x="9525" y="6200775"/>
          <a:ext cx="1200150" cy="2952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51</xdr:row>
      <xdr:rowOff>28575</xdr:rowOff>
    </xdr:from>
    <xdr:to>
      <xdr:col>1</xdr:col>
      <xdr:colOff>876300</xdr:colOff>
      <xdr:row>52</xdr:row>
      <xdr:rowOff>152400</xdr:rowOff>
    </xdr:to>
    <xdr:sp macro="" textlink="">
      <xdr:nvSpPr>
        <xdr:cNvPr id="45" name="Line 6">
          <a:extLst>
            <a:ext uri="{FF2B5EF4-FFF2-40B4-BE49-F238E27FC236}">
              <a16:creationId xmlns:a16="http://schemas.microsoft.com/office/drawing/2014/main" id="{5CC6C494-98AB-45AD-9757-F54C8E47B208}"/>
            </a:ext>
          </a:extLst>
        </xdr:cNvPr>
        <xdr:cNvSpPr>
          <a:spLocks noChangeShapeType="1"/>
        </xdr:cNvSpPr>
      </xdr:nvSpPr>
      <xdr:spPr bwMode="auto">
        <a:xfrm>
          <a:off x="9525" y="8772525"/>
          <a:ext cx="1200150" cy="2952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28575</xdr:colOff>
      <xdr:row>1</xdr:row>
      <xdr:rowOff>28575</xdr:rowOff>
    </xdr:from>
    <xdr:to>
      <xdr:col>2</xdr:col>
      <xdr:colOff>9525</xdr:colOff>
      <xdr:row>3</xdr:row>
      <xdr:rowOff>161925</xdr:rowOff>
    </xdr:to>
    <xdr:sp macro="" textlink="">
      <xdr:nvSpPr>
        <xdr:cNvPr id="46" name="Line 1">
          <a:extLst>
            <a:ext uri="{FF2B5EF4-FFF2-40B4-BE49-F238E27FC236}">
              <a16:creationId xmlns:a16="http://schemas.microsoft.com/office/drawing/2014/main" id="{B417F9BC-5C53-42DC-AC45-E39C66EA621A}"/>
            </a:ext>
          </a:extLst>
        </xdr:cNvPr>
        <xdr:cNvSpPr>
          <a:spLocks noChangeShapeType="1"/>
        </xdr:cNvSpPr>
      </xdr:nvSpPr>
      <xdr:spPr bwMode="auto">
        <a:xfrm>
          <a:off x="28575" y="200025"/>
          <a:ext cx="1190625" cy="4762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28575</xdr:colOff>
      <xdr:row>18</xdr:row>
      <xdr:rowOff>28575</xdr:rowOff>
    </xdr:from>
    <xdr:to>
      <xdr:col>2</xdr:col>
      <xdr:colOff>9525</xdr:colOff>
      <xdr:row>20</xdr:row>
      <xdr:rowOff>161925</xdr:rowOff>
    </xdr:to>
    <xdr:sp macro="" textlink="">
      <xdr:nvSpPr>
        <xdr:cNvPr id="47" name="Line 2">
          <a:extLst>
            <a:ext uri="{FF2B5EF4-FFF2-40B4-BE49-F238E27FC236}">
              <a16:creationId xmlns:a16="http://schemas.microsoft.com/office/drawing/2014/main" id="{224729D8-2799-4067-8A39-475E3A2A94BA}"/>
            </a:ext>
          </a:extLst>
        </xdr:cNvPr>
        <xdr:cNvSpPr>
          <a:spLocks noChangeShapeType="1"/>
        </xdr:cNvSpPr>
      </xdr:nvSpPr>
      <xdr:spPr bwMode="auto">
        <a:xfrm>
          <a:off x="28575" y="3114675"/>
          <a:ext cx="1190625" cy="4762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36</xdr:row>
      <xdr:rowOff>28575</xdr:rowOff>
    </xdr:from>
    <xdr:to>
      <xdr:col>1</xdr:col>
      <xdr:colOff>876300</xdr:colOff>
      <xdr:row>37</xdr:row>
      <xdr:rowOff>152400</xdr:rowOff>
    </xdr:to>
    <xdr:sp macro="" textlink="">
      <xdr:nvSpPr>
        <xdr:cNvPr id="48" name="Line 5">
          <a:extLst>
            <a:ext uri="{FF2B5EF4-FFF2-40B4-BE49-F238E27FC236}">
              <a16:creationId xmlns:a16="http://schemas.microsoft.com/office/drawing/2014/main" id="{68B990C2-5400-4394-9CCC-C87DE2AEC776}"/>
            </a:ext>
          </a:extLst>
        </xdr:cNvPr>
        <xdr:cNvSpPr>
          <a:spLocks noChangeShapeType="1"/>
        </xdr:cNvSpPr>
      </xdr:nvSpPr>
      <xdr:spPr bwMode="auto">
        <a:xfrm>
          <a:off x="9525" y="6200775"/>
          <a:ext cx="1200150" cy="2952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51</xdr:row>
      <xdr:rowOff>28575</xdr:rowOff>
    </xdr:from>
    <xdr:to>
      <xdr:col>1</xdr:col>
      <xdr:colOff>876300</xdr:colOff>
      <xdr:row>52</xdr:row>
      <xdr:rowOff>152400</xdr:rowOff>
    </xdr:to>
    <xdr:sp macro="" textlink="">
      <xdr:nvSpPr>
        <xdr:cNvPr id="49" name="Line 6">
          <a:extLst>
            <a:ext uri="{FF2B5EF4-FFF2-40B4-BE49-F238E27FC236}">
              <a16:creationId xmlns:a16="http://schemas.microsoft.com/office/drawing/2014/main" id="{FF4FA0F0-F79F-4E1D-A04F-D586835EB392}"/>
            </a:ext>
          </a:extLst>
        </xdr:cNvPr>
        <xdr:cNvSpPr>
          <a:spLocks noChangeShapeType="1"/>
        </xdr:cNvSpPr>
      </xdr:nvSpPr>
      <xdr:spPr bwMode="auto">
        <a:xfrm>
          <a:off x="9525" y="8772525"/>
          <a:ext cx="1200150" cy="2952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28575</xdr:colOff>
      <xdr:row>1</xdr:row>
      <xdr:rowOff>28575</xdr:rowOff>
    </xdr:from>
    <xdr:to>
      <xdr:col>2</xdr:col>
      <xdr:colOff>9525</xdr:colOff>
      <xdr:row>3</xdr:row>
      <xdr:rowOff>161925</xdr:rowOff>
    </xdr:to>
    <xdr:sp macro="" textlink="">
      <xdr:nvSpPr>
        <xdr:cNvPr id="4" name="Line 1">
          <a:extLst>
            <a:ext uri="{FF2B5EF4-FFF2-40B4-BE49-F238E27FC236}">
              <a16:creationId xmlns:a16="http://schemas.microsoft.com/office/drawing/2014/main" id="{0A470863-F406-461E-951E-3F465C9545EB}"/>
            </a:ext>
          </a:extLst>
        </xdr:cNvPr>
        <xdr:cNvSpPr>
          <a:spLocks noChangeShapeType="1"/>
        </xdr:cNvSpPr>
      </xdr:nvSpPr>
      <xdr:spPr bwMode="auto">
        <a:xfrm>
          <a:off x="28575" y="193675"/>
          <a:ext cx="1108075" cy="4635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28575</xdr:colOff>
      <xdr:row>18</xdr:row>
      <xdr:rowOff>28575</xdr:rowOff>
    </xdr:from>
    <xdr:to>
      <xdr:col>2</xdr:col>
      <xdr:colOff>9525</xdr:colOff>
      <xdr:row>20</xdr:row>
      <xdr:rowOff>161925</xdr:rowOff>
    </xdr:to>
    <xdr:sp macro="" textlink="">
      <xdr:nvSpPr>
        <xdr:cNvPr id="5" name="Line 2">
          <a:extLst>
            <a:ext uri="{FF2B5EF4-FFF2-40B4-BE49-F238E27FC236}">
              <a16:creationId xmlns:a16="http://schemas.microsoft.com/office/drawing/2014/main" id="{6EA1E1E1-CCEA-42B3-9951-154C4BA4B206}"/>
            </a:ext>
          </a:extLst>
        </xdr:cNvPr>
        <xdr:cNvSpPr>
          <a:spLocks noChangeShapeType="1"/>
        </xdr:cNvSpPr>
      </xdr:nvSpPr>
      <xdr:spPr bwMode="auto">
        <a:xfrm>
          <a:off x="28575" y="3000375"/>
          <a:ext cx="1108075" cy="4635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36</xdr:row>
      <xdr:rowOff>28575</xdr:rowOff>
    </xdr:from>
    <xdr:to>
      <xdr:col>1</xdr:col>
      <xdr:colOff>876300</xdr:colOff>
      <xdr:row>37</xdr:row>
      <xdr:rowOff>152400</xdr:rowOff>
    </xdr:to>
    <xdr:sp macro="" textlink="">
      <xdr:nvSpPr>
        <xdr:cNvPr id="8" name="Line 5">
          <a:extLst>
            <a:ext uri="{FF2B5EF4-FFF2-40B4-BE49-F238E27FC236}">
              <a16:creationId xmlns:a16="http://schemas.microsoft.com/office/drawing/2014/main" id="{49DEB3C3-A254-4D1E-9D20-D80F0C80C8D0}"/>
            </a:ext>
          </a:extLst>
        </xdr:cNvPr>
        <xdr:cNvSpPr>
          <a:spLocks noChangeShapeType="1"/>
        </xdr:cNvSpPr>
      </xdr:nvSpPr>
      <xdr:spPr bwMode="auto">
        <a:xfrm>
          <a:off x="9525" y="5972175"/>
          <a:ext cx="1127125" cy="2889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51</xdr:row>
      <xdr:rowOff>28575</xdr:rowOff>
    </xdr:from>
    <xdr:to>
      <xdr:col>1</xdr:col>
      <xdr:colOff>876300</xdr:colOff>
      <xdr:row>52</xdr:row>
      <xdr:rowOff>152400</xdr:rowOff>
    </xdr:to>
    <xdr:sp macro="" textlink="">
      <xdr:nvSpPr>
        <xdr:cNvPr id="9" name="Line 6">
          <a:extLst>
            <a:ext uri="{FF2B5EF4-FFF2-40B4-BE49-F238E27FC236}">
              <a16:creationId xmlns:a16="http://schemas.microsoft.com/office/drawing/2014/main" id="{6EF1507B-DF34-4A3B-B5A5-B39594F62F7F}"/>
            </a:ext>
          </a:extLst>
        </xdr:cNvPr>
        <xdr:cNvSpPr>
          <a:spLocks noChangeShapeType="1"/>
        </xdr:cNvSpPr>
      </xdr:nvSpPr>
      <xdr:spPr bwMode="auto">
        <a:xfrm>
          <a:off x="9525" y="8448675"/>
          <a:ext cx="1127125" cy="2889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28575</xdr:colOff>
      <xdr:row>1</xdr:row>
      <xdr:rowOff>28575</xdr:rowOff>
    </xdr:from>
    <xdr:to>
      <xdr:col>2</xdr:col>
      <xdr:colOff>9525</xdr:colOff>
      <xdr:row>3</xdr:row>
      <xdr:rowOff>161925</xdr:rowOff>
    </xdr:to>
    <xdr:sp macro="" textlink="">
      <xdr:nvSpPr>
        <xdr:cNvPr id="12" name="Line 1">
          <a:extLst>
            <a:ext uri="{FF2B5EF4-FFF2-40B4-BE49-F238E27FC236}">
              <a16:creationId xmlns:a16="http://schemas.microsoft.com/office/drawing/2014/main" id="{9A540D50-46A8-4994-8A8F-7D44468309F8}"/>
            </a:ext>
          </a:extLst>
        </xdr:cNvPr>
        <xdr:cNvSpPr>
          <a:spLocks noChangeShapeType="1"/>
        </xdr:cNvSpPr>
      </xdr:nvSpPr>
      <xdr:spPr bwMode="auto">
        <a:xfrm>
          <a:off x="28575" y="193675"/>
          <a:ext cx="1108075" cy="4635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28575</xdr:colOff>
      <xdr:row>18</xdr:row>
      <xdr:rowOff>28575</xdr:rowOff>
    </xdr:from>
    <xdr:to>
      <xdr:col>2</xdr:col>
      <xdr:colOff>9525</xdr:colOff>
      <xdr:row>20</xdr:row>
      <xdr:rowOff>161925</xdr:rowOff>
    </xdr:to>
    <xdr:sp macro="" textlink="">
      <xdr:nvSpPr>
        <xdr:cNvPr id="13" name="Line 2">
          <a:extLst>
            <a:ext uri="{FF2B5EF4-FFF2-40B4-BE49-F238E27FC236}">
              <a16:creationId xmlns:a16="http://schemas.microsoft.com/office/drawing/2014/main" id="{22511159-2798-4ECC-9D8C-DCFB04872760}"/>
            </a:ext>
          </a:extLst>
        </xdr:cNvPr>
        <xdr:cNvSpPr>
          <a:spLocks noChangeShapeType="1"/>
        </xdr:cNvSpPr>
      </xdr:nvSpPr>
      <xdr:spPr bwMode="auto">
        <a:xfrm>
          <a:off x="28575" y="3000375"/>
          <a:ext cx="1108075" cy="4635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36</xdr:row>
      <xdr:rowOff>28575</xdr:rowOff>
    </xdr:from>
    <xdr:to>
      <xdr:col>1</xdr:col>
      <xdr:colOff>876300</xdr:colOff>
      <xdr:row>37</xdr:row>
      <xdr:rowOff>152400</xdr:rowOff>
    </xdr:to>
    <xdr:sp macro="" textlink="">
      <xdr:nvSpPr>
        <xdr:cNvPr id="16" name="Line 5">
          <a:extLst>
            <a:ext uri="{FF2B5EF4-FFF2-40B4-BE49-F238E27FC236}">
              <a16:creationId xmlns:a16="http://schemas.microsoft.com/office/drawing/2014/main" id="{FD8D09CC-C781-4C61-89A2-99D7655E07F3}"/>
            </a:ext>
          </a:extLst>
        </xdr:cNvPr>
        <xdr:cNvSpPr>
          <a:spLocks noChangeShapeType="1"/>
        </xdr:cNvSpPr>
      </xdr:nvSpPr>
      <xdr:spPr bwMode="auto">
        <a:xfrm>
          <a:off x="9525" y="5972175"/>
          <a:ext cx="1127125" cy="2889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51</xdr:row>
      <xdr:rowOff>28575</xdr:rowOff>
    </xdr:from>
    <xdr:to>
      <xdr:col>1</xdr:col>
      <xdr:colOff>876300</xdr:colOff>
      <xdr:row>52</xdr:row>
      <xdr:rowOff>152400</xdr:rowOff>
    </xdr:to>
    <xdr:sp macro="" textlink="">
      <xdr:nvSpPr>
        <xdr:cNvPr id="17" name="Line 6">
          <a:extLst>
            <a:ext uri="{FF2B5EF4-FFF2-40B4-BE49-F238E27FC236}">
              <a16:creationId xmlns:a16="http://schemas.microsoft.com/office/drawing/2014/main" id="{BA4FCF8E-05F6-43F8-BC00-0AD52FD5CAED}"/>
            </a:ext>
          </a:extLst>
        </xdr:cNvPr>
        <xdr:cNvSpPr>
          <a:spLocks noChangeShapeType="1"/>
        </xdr:cNvSpPr>
      </xdr:nvSpPr>
      <xdr:spPr bwMode="auto">
        <a:xfrm>
          <a:off x="9525" y="8448675"/>
          <a:ext cx="1127125" cy="2889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J49"/>
  <sheetViews>
    <sheetView workbookViewId="0">
      <selection activeCell="B17" sqref="B17"/>
    </sheetView>
  </sheetViews>
  <sheetFormatPr defaultRowHeight="13"/>
  <cols>
    <col min="1" max="10" width="10.6328125" customWidth="1"/>
  </cols>
  <sheetData>
    <row r="1" spans="1:10" ht="13.5">
      <c r="A1" s="1"/>
      <c r="B1" s="4"/>
      <c r="C1" s="1"/>
      <c r="D1" s="1"/>
      <c r="E1" s="1"/>
      <c r="F1" s="1"/>
      <c r="G1" s="1"/>
      <c r="H1" s="1"/>
      <c r="I1" s="1"/>
    </row>
    <row r="2" spans="1:10" ht="13.5">
      <c r="A2" s="1"/>
      <c r="B2" s="4"/>
      <c r="C2" s="1"/>
      <c r="D2" s="1"/>
      <c r="E2" s="1"/>
      <c r="F2" s="1"/>
      <c r="G2" s="1"/>
      <c r="H2" s="1"/>
      <c r="I2" s="1"/>
    </row>
    <row r="3" spans="1:10" ht="13.5">
      <c r="A3" s="1"/>
      <c r="B3" s="4"/>
      <c r="C3" s="1"/>
      <c r="D3" s="1"/>
      <c r="E3" s="1"/>
      <c r="F3" s="1"/>
      <c r="G3" s="1"/>
      <c r="H3" s="1"/>
      <c r="I3" s="1"/>
    </row>
    <row r="4" spans="1:10" ht="13.5">
      <c r="A4" s="1"/>
      <c r="B4" s="4"/>
      <c r="C4" s="1"/>
      <c r="D4" s="1"/>
      <c r="E4" s="1"/>
      <c r="F4" s="1"/>
      <c r="G4" s="1"/>
      <c r="H4" s="1"/>
      <c r="I4" s="1"/>
    </row>
    <row r="5" spans="1:10" ht="13.5">
      <c r="A5" s="1"/>
      <c r="B5" s="4"/>
      <c r="C5" s="1"/>
      <c r="D5" s="1"/>
      <c r="E5" s="1"/>
      <c r="F5" s="1"/>
      <c r="G5" s="1"/>
      <c r="H5" s="1"/>
      <c r="I5" s="1"/>
    </row>
    <row r="6" spans="1:10" ht="13.5">
      <c r="A6" s="1"/>
      <c r="B6" s="4"/>
      <c r="C6" s="1"/>
      <c r="D6" s="1"/>
      <c r="E6" s="1"/>
      <c r="F6" s="1"/>
      <c r="G6" s="1"/>
      <c r="H6" s="1"/>
      <c r="I6" s="1"/>
    </row>
    <row r="7" spans="1:10" ht="13.5">
      <c r="A7" s="1"/>
      <c r="B7" s="4"/>
      <c r="C7" s="1"/>
      <c r="D7" s="1"/>
      <c r="E7" s="1"/>
      <c r="F7" s="1"/>
      <c r="G7" s="1"/>
      <c r="H7" s="1"/>
      <c r="I7" s="1"/>
    </row>
    <row r="8" spans="1:10" ht="34.5">
      <c r="A8" s="5" t="s">
        <v>115</v>
      </c>
      <c r="B8" s="1"/>
      <c r="C8" s="6"/>
      <c r="D8" s="6"/>
      <c r="E8" s="6"/>
      <c r="F8" s="6"/>
      <c r="G8" s="6"/>
      <c r="H8" s="6"/>
      <c r="I8" s="6"/>
      <c r="J8" s="3"/>
    </row>
    <row r="9" spans="1:10" ht="25.5">
      <c r="A9" s="6"/>
      <c r="B9" s="43"/>
      <c r="C9" s="10" t="s">
        <v>6</v>
      </c>
      <c r="D9" s="9"/>
      <c r="E9" s="1"/>
      <c r="F9" s="1"/>
      <c r="G9" s="1"/>
      <c r="H9" s="1"/>
      <c r="I9" s="1"/>
    </row>
    <row r="10" spans="1:10" ht="13.5">
      <c r="A10" s="1"/>
      <c r="B10" s="4"/>
      <c r="C10" s="1"/>
      <c r="D10" s="1"/>
      <c r="E10" s="1"/>
      <c r="F10" s="1"/>
      <c r="G10" s="1"/>
      <c r="H10" s="1"/>
      <c r="I10" s="1"/>
    </row>
    <row r="11" spans="1:10" ht="13.5">
      <c r="A11" s="1"/>
      <c r="B11" s="4"/>
      <c r="C11" s="1"/>
      <c r="D11" s="1"/>
      <c r="E11" s="1"/>
      <c r="F11" s="1"/>
      <c r="G11" s="1"/>
      <c r="H11" s="1"/>
      <c r="I11" s="1"/>
    </row>
    <row r="12" spans="1:10" ht="13.5">
      <c r="A12" s="1"/>
      <c r="B12" s="4"/>
      <c r="C12" s="1"/>
      <c r="D12" s="1"/>
      <c r="E12" s="1"/>
      <c r="F12" s="1"/>
      <c r="G12" s="1"/>
      <c r="H12" s="1"/>
      <c r="I12" s="1"/>
    </row>
    <row r="13" spans="1:10" ht="13.5">
      <c r="A13" s="1"/>
      <c r="B13" s="4"/>
      <c r="C13" s="1"/>
      <c r="D13" s="1"/>
      <c r="E13" s="1"/>
      <c r="F13" s="1"/>
      <c r="G13" s="1"/>
      <c r="H13" s="1"/>
      <c r="I13" s="1"/>
    </row>
    <row r="14" spans="1:10" ht="13.5">
      <c r="A14" s="1"/>
      <c r="B14" s="4"/>
      <c r="C14" s="1"/>
      <c r="D14" s="1"/>
      <c r="E14" s="1"/>
      <c r="F14" s="1"/>
      <c r="G14" s="1"/>
      <c r="H14" s="1"/>
      <c r="I14" s="1"/>
    </row>
    <row r="15" spans="1:10" ht="13.5">
      <c r="A15" s="1"/>
      <c r="B15" s="4"/>
      <c r="C15" s="1"/>
      <c r="D15" s="1"/>
      <c r="E15" s="1"/>
      <c r="F15" s="1"/>
      <c r="G15" s="1"/>
      <c r="H15" s="1"/>
      <c r="I15" s="1"/>
    </row>
    <row r="16" spans="1:10" ht="27.5">
      <c r="A16" s="1"/>
      <c r="B16" s="280" t="s">
        <v>296</v>
      </c>
      <c r="C16" s="280"/>
      <c r="D16" s="280"/>
      <c r="E16" s="280"/>
      <c r="F16" s="280"/>
      <c r="G16" s="280"/>
      <c r="H16" s="1"/>
      <c r="I16" s="1"/>
    </row>
    <row r="17" spans="1:9" ht="13.5">
      <c r="A17" s="1"/>
      <c r="B17" s="4"/>
      <c r="C17" s="1"/>
      <c r="D17" s="1"/>
      <c r="E17" s="1"/>
      <c r="F17" s="1"/>
      <c r="G17" s="1"/>
      <c r="H17" s="1"/>
      <c r="I17" s="1"/>
    </row>
    <row r="18" spans="1:9" ht="13.5">
      <c r="A18" s="1"/>
      <c r="B18" s="4"/>
      <c r="C18" s="1"/>
      <c r="D18" s="1"/>
      <c r="E18" s="1"/>
      <c r="F18" s="1"/>
      <c r="G18" s="1"/>
      <c r="H18" s="1"/>
      <c r="I18" s="1"/>
    </row>
    <row r="19" spans="1:9" ht="13.5">
      <c r="A19" s="1"/>
      <c r="B19" s="4"/>
      <c r="C19" s="1"/>
      <c r="D19" s="1"/>
      <c r="E19" s="1"/>
      <c r="F19" s="1"/>
      <c r="G19" s="1"/>
      <c r="H19" s="1"/>
      <c r="I19" s="1"/>
    </row>
    <row r="20" spans="1:9" ht="13.5">
      <c r="A20" s="1"/>
      <c r="B20" s="4"/>
      <c r="C20" s="1"/>
      <c r="D20" s="1"/>
      <c r="E20" s="1"/>
      <c r="F20" s="1"/>
      <c r="G20" s="1"/>
      <c r="H20" s="1"/>
      <c r="I20" s="1"/>
    </row>
    <row r="21" spans="1:9" ht="13.5">
      <c r="A21" s="1"/>
      <c r="B21" s="4"/>
      <c r="C21" s="1"/>
      <c r="D21" s="1"/>
      <c r="E21" s="1"/>
      <c r="F21" s="1"/>
      <c r="G21" s="1"/>
      <c r="H21" s="1"/>
      <c r="I21" s="1"/>
    </row>
    <row r="22" spans="1:9" ht="13.5">
      <c r="A22" s="1"/>
      <c r="B22" s="4"/>
      <c r="C22" s="1"/>
      <c r="D22" s="1"/>
      <c r="E22" s="1"/>
      <c r="F22" s="1"/>
      <c r="G22" s="1"/>
      <c r="H22" s="1"/>
      <c r="I22" s="1"/>
    </row>
    <row r="23" spans="1:9" ht="13.5">
      <c r="A23" s="1"/>
      <c r="B23" s="4"/>
      <c r="C23" s="1"/>
      <c r="D23" s="1"/>
      <c r="E23" s="1"/>
      <c r="F23" s="1"/>
      <c r="G23" s="1"/>
      <c r="H23" s="1"/>
      <c r="I23" s="1"/>
    </row>
    <row r="24" spans="1:9" ht="13.5">
      <c r="A24" s="1"/>
      <c r="B24" s="4"/>
      <c r="C24" s="1"/>
      <c r="D24" s="1"/>
      <c r="E24" s="1"/>
      <c r="F24" s="1"/>
      <c r="G24" s="1"/>
      <c r="H24" s="1"/>
      <c r="I24" s="1"/>
    </row>
    <row r="25" spans="1:9" ht="13.5">
      <c r="A25" s="1"/>
      <c r="B25" s="4"/>
      <c r="C25" s="1"/>
      <c r="D25" s="1"/>
      <c r="E25" s="1"/>
      <c r="F25" s="1"/>
      <c r="G25" s="1"/>
      <c r="H25" s="1"/>
      <c r="I25" s="1"/>
    </row>
    <row r="26" spans="1:9" ht="13.5">
      <c r="A26" s="1"/>
      <c r="B26" s="4"/>
      <c r="C26" s="1"/>
      <c r="D26" s="1"/>
      <c r="E26" s="1"/>
      <c r="F26" s="1"/>
      <c r="G26" s="1"/>
      <c r="H26" s="1"/>
      <c r="I26" s="1"/>
    </row>
    <row r="27" spans="1:9" ht="13.5">
      <c r="A27" s="1"/>
      <c r="B27" s="4"/>
      <c r="C27" s="1"/>
      <c r="D27" s="1"/>
      <c r="E27" s="1"/>
      <c r="F27" s="1"/>
      <c r="G27" s="1"/>
      <c r="H27" s="1"/>
      <c r="I27" s="1"/>
    </row>
    <row r="28" spans="1:9" ht="13.5">
      <c r="A28" s="1"/>
      <c r="B28" s="4"/>
      <c r="C28" s="1"/>
      <c r="D28" s="1"/>
      <c r="E28" s="1"/>
      <c r="F28" s="1"/>
      <c r="G28" s="1"/>
      <c r="H28" s="1"/>
      <c r="I28" s="1"/>
    </row>
    <row r="29" spans="1:9" ht="13.5">
      <c r="A29" s="1"/>
      <c r="B29" s="4"/>
      <c r="C29" s="1"/>
      <c r="D29" s="1"/>
      <c r="E29" s="1"/>
      <c r="F29" s="1"/>
      <c r="G29" s="1"/>
      <c r="H29" s="1"/>
      <c r="I29" s="1"/>
    </row>
    <row r="30" spans="1:9" ht="13.5">
      <c r="A30" s="1"/>
      <c r="B30" s="4"/>
      <c r="C30" s="1"/>
      <c r="D30" s="1"/>
      <c r="E30" s="1"/>
      <c r="F30" s="1"/>
      <c r="G30" s="1"/>
      <c r="H30" s="1"/>
      <c r="I30" s="1"/>
    </row>
    <row r="31" spans="1:9" ht="13.5">
      <c r="A31" s="1"/>
      <c r="B31" s="4"/>
      <c r="C31" s="1"/>
      <c r="D31" s="1"/>
      <c r="E31" s="1"/>
      <c r="F31" s="1"/>
      <c r="G31" s="1"/>
      <c r="H31" s="1"/>
      <c r="I31" s="1"/>
    </row>
    <row r="32" spans="1:9" ht="13.5">
      <c r="A32" s="1"/>
      <c r="B32" s="4"/>
      <c r="C32" s="1"/>
      <c r="D32" s="1"/>
      <c r="E32" s="1"/>
      <c r="F32" s="1"/>
      <c r="G32" s="1"/>
      <c r="H32" s="1"/>
      <c r="I32" s="1"/>
    </row>
    <row r="33" spans="1:9" ht="13.5">
      <c r="A33" s="1"/>
      <c r="B33" s="4"/>
      <c r="C33" s="1"/>
      <c r="D33" s="1"/>
      <c r="E33" s="1"/>
      <c r="F33" s="1"/>
      <c r="G33" s="1"/>
      <c r="H33" s="1"/>
      <c r="I33" s="1"/>
    </row>
    <row r="34" spans="1:9" ht="13.5">
      <c r="A34" s="1"/>
      <c r="B34" s="7"/>
      <c r="C34" s="1"/>
      <c r="D34" s="1"/>
      <c r="E34" s="1"/>
      <c r="F34" s="1"/>
      <c r="G34" s="1"/>
      <c r="H34" s="1"/>
      <c r="I34" s="1"/>
    </row>
    <row r="35" spans="1:9" ht="21">
      <c r="A35" s="1"/>
      <c r="B35" s="1"/>
      <c r="C35" s="281">
        <v>45653</v>
      </c>
      <c r="D35" s="281"/>
      <c r="E35" s="281"/>
      <c r="F35" s="281"/>
      <c r="G35" s="1"/>
      <c r="H35" s="1"/>
      <c r="I35" s="1"/>
    </row>
    <row r="36" spans="1:9" ht="21">
      <c r="A36" s="1"/>
      <c r="B36" s="1"/>
      <c r="C36" s="8"/>
      <c r="D36" s="8"/>
      <c r="E36" s="8"/>
      <c r="F36" s="8"/>
      <c r="G36" s="1"/>
      <c r="H36" s="1"/>
      <c r="I36" s="1"/>
    </row>
    <row r="37" spans="1:9" ht="21">
      <c r="A37" s="1"/>
      <c r="B37" s="1"/>
      <c r="C37" s="8"/>
      <c r="D37" s="8"/>
      <c r="E37" s="8"/>
      <c r="F37" s="8"/>
      <c r="G37" s="1"/>
      <c r="H37" s="1"/>
      <c r="I37" s="1"/>
    </row>
    <row r="38" spans="1:9" ht="21">
      <c r="A38" s="1"/>
      <c r="B38" s="1"/>
      <c r="C38" s="8"/>
      <c r="D38" s="8"/>
      <c r="E38" s="8"/>
      <c r="F38" s="8"/>
      <c r="G38" s="1"/>
      <c r="H38" s="1"/>
      <c r="I38" s="1"/>
    </row>
    <row r="39" spans="1:9" ht="21">
      <c r="A39" s="1"/>
      <c r="B39" s="1"/>
      <c r="C39" s="8"/>
      <c r="D39" s="8"/>
      <c r="E39" s="8"/>
      <c r="F39" s="8"/>
      <c r="G39" s="1"/>
      <c r="H39" s="1"/>
      <c r="I39" s="1"/>
    </row>
    <row r="40" spans="1:9" ht="21">
      <c r="A40" s="1"/>
      <c r="B40" s="1"/>
      <c r="C40" s="8"/>
      <c r="D40" s="8"/>
      <c r="E40" s="8"/>
      <c r="F40" s="8"/>
      <c r="G40" s="1"/>
      <c r="H40" s="1"/>
      <c r="I40" s="1"/>
    </row>
    <row r="41" spans="1:9" ht="21">
      <c r="A41" s="1"/>
      <c r="B41" s="1"/>
      <c r="C41" s="8"/>
      <c r="D41" s="8"/>
      <c r="E41" s="8"/>
      <c r="F41" s="8"/>
      <c r="G41" s="1"/>
      <c r="H41" s="1"/>
      <c r="I41" s="1"/>
    </row>
    <row r="42" spans="1:9" ht="13.5">
      <c r="A42" s="1"/>
      <c r="B42" s="4"/>
      <c r="C42" s="1"/>
      <c r="D42" s="1"/>
      <c r="E42" s="1"/>
      <c r="F42" s="1"/>
      <c r="G42" s="1"/>
      <c r="H42" s="1"/>
      <c r="I42" s="1"/>
    </row>
    <row r="43" spans="1:9" ht="13.5">
      <c r="A43" s="1"/>
      <c r="B43" s="4"/>
      <c r="C43" s="1"/>
      <c r="D43" s="1"/>
      <c r="E43" s="1"/>
      <c r="F43" s="1"/>
      <c r="G43" s="1"/>
      <c r="H43" s="1"/>
      <c r="I43" s="1"/>
    </row>
    <row r="44" spans="1:9" ht="24.75" customHeight="1">
      <c r="A44" s="1"/>
      <c r="B44" s="282" t="s">
        <v>7</v>
      </c>
      <c r="C44" s="282"/>
      <c r="D44" s="282"/>
      <c r="E44" s="282"/>
      <c r="F44" s="282"/>
      <c r="G44" s="282"/>
      <c r="H44" s="1"/>
      <c r="I44" s="1"/>
    </row>
    <row r="45" spans="1:9">
      <c r="A45" s="1"/>
      <c r="B45" s="1"/>
      <c r="C45" s="1"/>
      <c r="D45" s="1"/>
      <c r="E45" s="1"/>
      <c r="F45" s="1"/>
      <c r="G45" s="1"/>
      <c r="H45" s="1"/>
      <c r="I45" s="1"/>
    </row>
    <row r="46" spans="1:9">
      <c r="A46" s="1"/>
      <c r="B46" s="1"/>
      <c r="C46" s="1"/>
      <c r="D46" s="1"/>
      <c r="E46" s="1"/>
      <c r="F46" s="1"/>
      <c r="G46" s="1"/>
      <c r="H46" s="1"/>
      <c r="I46" s="1"/>
    </row>
    <row r="47" spans="1:9">
      <c r="A47" s="1"/>
      <c r="B47" s="1"/>
      <c r="C47" s="1"/>
      <c r="D47" s="1"/>
      <c r="E47" s="1"/>
      <c r="F47" s="1"/>
      <c r="G47" s="1"/>
      <c r="H47" s="1"/>
      <c r="I47" s="1"/>
    </row>
    <row r="48" spans="1:9">
      <c r="A48" s="1"/>
      <c r="B48" s="1"/>
      <c r="C48" s="1"/>
      <c r="D48" s="1"/>
      <c r="E48" s="1"/>
      <c r="F48" s="1"/>
      <c r="G48" s="1"/>
      <c r="H48" s="1"/>
      <c r="I48" s="1"/>
    </row>
    <row r="49" spans="9:9">
      <c r="I49" s="1"/>
    </row>
  </sheetData>
  <mergeCells count="3">
    <mergeCell ref="B16:G16"/>
    <mergeCell ref="C35:F35"/>
    <mergeCell ref="B44:G44"/>
  </mergeCells>
  <phoneticPr fontId="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A1:M33"/>
  <sheetViews>
    <sheetView tabSelected="1" workbookViewId="0">
      <selection activeCell="B2" sqref="B2"/>
    </sheetView>
  </sheetViews>
  <sheetFormatPr defaultRowHeight="13"/>
  <cols>
    <col min="1" max="1" width="5.36328125" customWidth="1"/>
    <col min="2" max="2" width="10.90625" customWidth="1"/>
    <col min="3" max="7" width="9.6328125" customWidth="1"/>
    <col min="8" max="8" width="11.08984375" customWidth="1"/>
    <col min="9" max="9" width="3.6328125" customWidth="1"/>
    <col min="10" max="10" width="12.90625" customWidth="1"/>
    <col min="11" max="13" width="11.6328125" customWidth="1"/>
    <col min="257" max="257" width="5.36328125" customWidth="1"/>
    <col min="258" max="258" width="10.90625" customWidth="1"/>
    <col min="259" max="263" width="9.6328125" customWidth="1"/>
    <col min="264" max="264" width="13.36328125" customWidth="1"/>
    <col min="265" max="265" width="4.7265625" customWidth="1"/>
    <col min="266" max="266" width="12.90625" customWidth="1"/>
    <col min="267" max="269" width="11.6328125" customWidth="1"/>
    <col min="513" max="513" width="5.36328125" customWidth="1"/>
    <col min="514" max="514" width="10.90625" customWidth="1"/>
    <col min="515" max="519" width="9.6328125" customWidth="1"/>
    <col min="520" max="520" width="13.36328125" customWidth="1"/>
    <col min="521" max="521" width="4.7265625" customWidth="1"/>
    <col min="522" max="522" width="12.90625" customWidth="1"/>
    <col min="523" max="525" width="11.6328125" customWidth="1"/>
    <col min="769" max="769" width="5.36328125" customWidth="1"/>
    <col min="770" max="770" width="10.90625" customWidth="1"/>
    <col min="771" max="775" width="9.6328125" customWidth="1"/>
    <col min="776" max="776" width="13.36328125" customWidth="1"/>
    <col min="777" max="777" width="4.7265625" customWidth="1"/>
    <col min="778" max="778" width="12.90625" customWidth="1"/>
    <col min="779" max="781" width="11.6328125" customWidth="1"/>
    <col min="1025" max="1025" width="5.36328125" customWidth="1"/>
    <col min="1026" max="1026" width="10.90625" customWidth="1"/>
    <col min="1027" max="1031" width="9.6328125" customWidth="1"/>
    <col min="1032" max="1032" width="13.36328125" customWidth="1"/>
    <col min="1033" max="1033" width="4.7265625" customWidth="1"/>
    <col min="1034" max="1034" width="12.90625" customWidth="1"/>
    <col min="1035" max="1037" width="11.6328125" customWidth="1"/>
    <col min="1281" max="1281" width="5.36328125" customWidth="1"/>
    <col min="1282" max="1282" width="10.90625" customWidth="1"/>
    <col min="1283" max="1287" width="9.6328125" customWidth="1"/>
    <col min="1288" max="1288" width="13.36328125" customWidth="1"/>
    <col min="1289" max="1289" width="4.7265625" customWidth="1"/>
    <col min="1290" max="1290" width="12.90625" customWidth="1"/>
    <col min="1291" max="1293" width="11.6328125" customWidth="1"/>
    <col min="1537" max="1537" width="5.36328125" customWidth="1"/>
    <col min="1538" max="1538" width="10.90625" customWidth="1"/>
    <col min="1539" max="1543" width="9.6328125" customWidth="1"/>
    <col min="1544" max="1544" width="13.36328125" customWidth="1"/>
    <col min="1545" max="1545" width="4.7265625" customWidth="1"/>
    <col min="1546" max="1546" width="12.90625" customWidth="1"/>
    <col min="1547" max="1549" width="11.6328125" customWidth="1"/>
    <col min="1793" max="1793" width="5.36328125" customWidth="1"/>
    <col min="1794" max="1794" width="10.90625" customWidth="1"/>
    <col min="1795" max="1799" width="9.6328125" customWidth="1"/>
    <col min="1800" max="1800" width="13.36328125" customWidth="1"/>
    <col min="1801" max="1801" width="4.7265625" customWidth="1"/>
    <col min="1802" max="1802" width="12.90625" customWidth="1"/>
    <col min="1803" max="1805" width="11.6328125" customWidth="1"/>
    <col min="2049" max="2049" width="5.36328125" customWidth="1"/>
    <col min="2050" max="2050" width="10.90625" customWidth="1"/>
    <col min="2051" max="2055" width="9.6328125" customWidth="1"/>
    <col min="2056" max="2056" width="13.36328125" customWidth="1"/>
    <col min="2057" max="2057" width="4.7265625" customWidth="1"/>
    <col min="2058" max="2058" width="12.90625" customWidth="1"/>
    <col min="2059" max="2061" width="11.6328125" customWidth="1"/>
    <col min="2305" max="2305" width="5.36328125" customWidth="1"/>
    <col min="2306" max="2306" width="10.90625" customWidth="1"/>
    <col min="2307" max="2311" width="9.6328125" customWidth="1"/>
    <col min="2312" max="2312" width="13.36328125" customWidth="1"/>
    <col min="2313" max="2313" width="4.7265625" customWidth="1"/>
    <col min="2314" max="2314" width="12.90625" customWidth="1"/>
    <col min="2315" max="2317" width="11.6328125" customWidth="1"/>
    <col min="2561" max="2561" width="5.36328125" customWidth="1"/>
    <col min="2562" max="2562" width="10.90625" customWidth="1"/>
    <col min="2563" max="2567" width="9.6328125" customWidth="1"/>
    <col min="2568" max="2568" width="13.36328125" customWidth="1"/>
    <col min="2569" max="2569" width="4.7265625" customWidth="1"/>
    <col min="2570" max="2570" width="12.90625" customWidth="1"/>
    <col min="2571" max="2573" width="11.6328125" customWidth="1"/>
    <col min="2817" max="2817" width="5.36328125" customWidth="1"/>
    <col min="2818" max="2818" width="10.90625" customWidth="1"/>
    <col min="2819" max="2823" width="9.6328125" customWidth="1"/>
    <col min="2824" max="2824" width="13.36328125" customWidth="1"/>
    <col min="2825" max="2825" width="4.7265625" customWidth="1"/>
    <col min="2826" max="2826" width="12.90625" customWidth="1"/>
    <col min="2827" max="2829" width="11.6328125" customWidth="1"/>
    <col min="3073" max="3073" width="5.36328125" customWidth="1"/>
    <col min="3074" max="3074" width="10.90625" customWidth="1"/>
    <col min="3075" max="3079" width="9.6328125" customWidth="1"/>
    <col min="3080" max="3080" width="13.36328125" customWidth="1"/>
    <col min="3081" max="3081" width="4.7265625" customWidth="1"/>
    <col min="3082" max="3082" width="12.90625" customWidth="1"/>
    <col min="3083" max="3085" width="11.6328125" customWidth="1"/>
    <col min="3329" max="3329" width="5.36328125" customWidth="1"/>
    <col min="3330" max="3330" width="10.90625" customWidth="1"/>
    <col min="3331" max="3335" width="9.6328125" customWidth="1"/>
    <col min="3336" max="3336" width="13.36328125" customWidth="1"/>
    <col min="3337" max="3337" width="4.7265625" customWidth="1"/>
    <col min="3338" max="3338" width="12.90625" customWidth="1"/>
    <col min="3339" max="3341" width="11.6328125" customWidth="1"/>
    <col min="3585" max="3585" width="5.36328125" customWidth="1"/>
    <col min="3586" max="3586" width="10.90625" customWidth="1"/>
    <col min="3587" max="3591" width="9.6328125" customWidth="1"/>
    <col min="3592" max="3592" width="13.36328125" customWidth="1"/>
    <col min="3593" max="3593" width="4.7265625" customWidth="1"/>
    <col min="3594" max="3594" width="12.90625" customWidth="1"/>
    <col min="3595" max="3597" width="11.6328125" customWidth="1"/>
    <col min="3841" max="3841" width="5.36328125" customWidth="1"/>
    <col min="3842" max="3842" width="10.90625" customWidth="1"/>
    <col min="3843" max="3847" width="9.6328125" customWidth="1"/>
    <col min="3848" max="3848" width="13.36328125" customWidth="1"/>
    <col min="3849" max="3849" width="4.7265625" customWidth="1"/>
    <col min="3850" max="3850" width="12.90625" customWidth="1"/>
    <col min="3851" max="3853" width="11.6328125" customWidth="1"/>
    <col min="4097" max="4097" width="5.36328125" customWidth="1"/>
    <col min="4098" max="4098" width="10.90625" customWidth="1"/>
    <col min="4099" max="4103" width="9.6328125" customWidth="1"/>
    <col min="4104" max="4104" width="13.36328125" customWidth="1"/>
    <col min="4105" max="4105" width="4.7265625" customWidth="1"/>
    <col min="4106" max="4106" width="12.90625" customWidth="1"/>
    <col min="4107" max="4109" width="11.6328125" customWidth="1"/>
    <col min="4353" max="4353" width="5.36328125" customWidth="1"/>
    <col min="4354" max="4354" width="10.90625" customWidth="1"/>
    <col min="4355" max="4359" width="9.6328125" customWidth="1"/>
    <col min="4360" max="4360" width="13.36328125" customWidth="1"/>
    <col min="4361" max="4361" width="4.7265625" customWidth="1"/>
    <col min="4362" max="4362" width="12.90625" customWidth="1"/>
    <col min="4363" max="4365" width="11.6328125" customWidth="1"/>
    <col min="4609" max="4609" width="5.36328125" customWidth="1"/>
    <col min="4610" max="4610" width="10.90625" customWidth="1"/>
    <col min="4611" max="4615" width="9.6328125" customWidth="1"/>
    <col min="4616" max="4616" width="13.36328125" customWidth="1"/>
    <col min="4617" max="4617" width="4.7265625" customWidth="1"/>
    <col min="4618" max="4618" width="12.90625" customWidth="1"/>
    <col min="4619" max="4621" width="11.6328125" customWidth="1"/>
    <col min="4865" max="4865" width="5.36328125" customWidth="1"/>
    <col min="4866" max="4866" width="10.90625" customWidth="1"/>
    <col min="4867" max="4871" width="9.6328125" customWidth="1"/>
    <col min="4872" max="4872" width="13.36328125" customWidth="1"/>
    <col min="4873" max="4873" width="4.7265625" customWidth="1"/>
    <col min="4874" max="4874" width="12.90625" customWidth="1"/>
    <col min="4875" max="4877" width="11.6328125" customWidth="1"/>
    <col min="5121" max="5121" width="5.36328125" customWidth="1"/>
    <col min="5122" max="5122" width="10.90625" customWidth="1"/>
    <col min="5123" max="5127" width="9.6328125" customWidth="1"/>
    <col min="5128" max="5128" width="13.36328125" customWidth="1"/>
    <col min="5129" max="5129" width="4.7265625" customWidth="1"/>
    <col min="5130" max="5130" width="12.90625" customWidth="1"/>
    <col min="5131" max="5133" width="11.6328125" customWidth="1"/>
    <col min="5377" max="5377" width="5.36328125" customWidth="1"/>
    <col min="5378" max="5378" width="10.90625" customWidth="1"/>
    <col min="5379" max="5383" width="9.6328125" customWidth="1"/>
    <col min="5384" max="5384" width="13.36328125" customWidth="1"/>
    <col min="5385" max="5385" width="4.7265625" customWidth="1"/>
    <col min="5386" max="5386" width="12.90625" customWidth="1"/>
    <col min="5387" max="5389" width="11.6328125" customWidth="1"/>
    <col min="5633" max="5633" width="5.36328125" customWidth="1"/>
    <col min="5634" max="5634" width="10.90625" customWidth="1"/>
    <col min="5635" max="5639" width="9.6328125" customWidth="1"/>
    <col min="5640" max="5640" width="13.36328125" customWidth="1"/>
    <col min="5641" max="5641" width="4.7265625" customWidth="1"/>
    <col min="5642" max="5642" width="12.90625" customWidth="1"/>
    <col min="5643" max="5645" width="11.6328125" customWidth="1"/>
    <col min="5889" max="5889" width="5.36328125" customWidth="1"/>
    <col min="5890" max="5890" width="10.90625" customWidth="1"/>
    <col min="5891" max="5895" width="9.6328125" customWidth="1"/>
    <col min="5896" max="5896" width="13.36328125" customWidth="1"/>
    <col min="5897" max="5897" width="4.7265625" customWidth="1"/>
    <col min="5898" max="5898" width="12.90625" customWidth="1"/>
    <col min="5899" max="5901" width="11.6328125" customWidth="1"/>
    <col min="6145" max="6145" width="5.36328125" customWidth="1"/>
    <col min="6146" max="6146" width="10.90625" customWidth="1"/>
    <col min="6147" max="6151" width="9.6328125" customWidth="1"/>
    <col min="6152" max="6152" width="13.36328125" customWidth="1"/>
    <col min="6153" max="6153" width="4.7265625" customWidth="1"/>
    <col min="6154" max="6154" width="12.90625" customWidth="1"/>
    <col min="6155" max="6157" width="11.6328125" customWidth="1"/>
    <col min="6401" max="6401" width="5.36328125" customWidth="1"/>
    <col min="6402" max="6402" width="10.90625" customWidth="1"/>
    <col min="6403" max="6407" width="9.6328125" customWidth="1"/>
    <col min="6408" max="6408" width="13.36328125" customWidth="1"/>
    <col min="6409" max="6409" width="4.7265625" customWidth="1"/>
    <col min="6410" max="6410" width="12.90625" customWidth="1"/>
    <col min="6411" max="6413" width="11.6328125" customWidth="1"/>
    <col min="6657" max="6657" width="5.36328125" customWidth="1"/>
    <col min="6658" max="6658" width="10.90625" customWidth="1"/>
    <col min="6659" max="6663" width="9.6328125" customWidth="1"/>
    <col min="6664" max="6664" width="13.36328125" customWidth="1"/>
    <col min="6665" max="6665" width="4.7265625" customWidth="1"/>
    <col min="6666" max="6666" width="12.90625" customWidth="1"/>
    <col min="6667" max="6669" width="11.6328125" customWidth="1"/>
    <col min="6913" max="6913" width="5.36328125" customWidth="1"/>
    <col min="6914" max="6914" width="10.90625" customWidth="1"/>
    <col min="6915" max="6919" width="9.6328125" customWidth="1"/>
    <col min="6920" max="6920" width="13.36328125" customWidth="1"/>
    <col min="6921" max="6921" width="4.7265625" customWidth="1"/>
    <col min="6922" max="6922" width="12.90625" customWidth="1"/>
    <col min="6923" max="6925" width="11.6328125" customWidth="1"/>
    <col min="7169" max="7169" width="5.36328125" customWidth="1"/>
    <col min="7170" max="7170" width="10.90625" customWidth="1"/>
    <col min="7171" max="7175" width="9.6328125" customWidth="1"/>
    <col min="7176" max="7176" width="13.36328125" customWidth="1"/>
    <col min="7177" max="7177" width="4.7265625" customWidth="1"/>
    <col min="7178" max="7178" width="12.90625" customWidth="1"/>
    <col min="7179" max="7181" width="11.6328125" customWidth="1"/>
    <col min="7425" max="7425" width="5.36328125" customWidth="1"/>
    <col min="7426" max="7426" width="10.90625" customWidth="1"/>
    <col min="7427" max="7431" width="9.6328125" customWidth="1"/>
    <col min="7432" max="7432" width="13.36328125" customWidth="1"/>
    <col min="7433" max="7433" width="4.7265625" customWidth="1"/>
    <col min="7434" max="7434" width="12.90625" customWidth="1"/>
    <col min="7435" max="7437" width="11.6328125" customWidth="1"/>
    <col min="7681" max="7681" width="5.36328125" customWidth="1"/>
    <col min="7682" max="7682" width="10.90625" customWidth="1"/>
    <col min="7683" max="7687" width="9.6328125" customWidth="1"/>
    <col min="7688" max="7688" width="13.36328125" customWidth="1"/>
    <col min="7689" max="7689" width="4.7265625" customWidth="1"/>
    <col min="7690" max="7690" width="12.90625" customWidth="1"/>
    <col min="7691" max="7693" width="11.6328125" customWidth="1"/>
    <col min="7937" max="7937" width="5.36328125" customWidth="1"/>
    <col min="7938" max="7938" width="10.90625" customWidth="1"/>
    <col min="7939" max="7943" width="9.6328125" customWidth="1"/>
    <col min="7944" max="7944" width="13.36328125" customWidth="1"/>
    <col min="7945" max="7945" width="4.7265625" customWidth="1"/>
    <col min="7946" max="7946" width="12.90625" customWidth="1"/>
    <col min="7947" max="7949" width="11.6328125" customWidth="1"/>
    <col min="8193" max="8193" width="5.36328125" customWidth="1"/>
    <col min="8194" max="8194" width="10.90625" customWidth="1"/>
    <col min="8195" max="8199" width="9.6328125" customWidth="1"/>
    <col min="8200" max="8200" width="13.36328125" customWidth="1"/>
    <col min="8201" max="8201" width="4.7265625" customWidth="1"/>
    <col min="8202" max="8202" width="12.90625" customWidth="1"/>
    <col min="8203" max="8205" width="11.6328125" customWidth="1"/>
    <col min="8449" max="8449" width="5.36328125" customWidth="1"/>
    <col min="8450" max="8450" width="10.90625" customWidth="1"/>
    <col min="8451" max="8455" width="9.6328125" customWidth="1"/>
    <col min="8456" max="8456" width="13.36328125" customWidth="1"/>
    <col min="8457" max="8457" width="4.7265625" customWidth="1"/>
    <col min="8458" max="8458" width="12.90625" customWidth="1"/>
    <col min="8459" max="8461" width="11.6328125" customWidth="1"/>
    <col min="8705" max="8705" width="5.36328125" customWidth="1"/>
    <col min="8706" max="8706" width="10.90625" customWidth="1"/>
    <col min="8707" max="8711" width="9.6328125" customWidth="1"/>
    <col min="8712" max="8712" width="13.36328125" customWidth="1"/>
    <col min="8713" max="8713" width="4.7265625" customWidth="1"/>
    <col min="8714" max="8714" width="12.90625" customWidth="1"/>
    <col min="8715" max="8717" width="11.6328125" customWidth="1"/>
    <col min="8961" max="8961" width="5.36328125" customWidth="1"/>
    <col min="8962" max="8962" width="10.90625" customWidth="1"/>
    <col min="8963" max="8967" width="9.6328125" customWidth="1"/>
    <col min="8968" max="8968" width="13.36328125" customWidth="1"/>
    <col min="8969" max="8969" width="4.7265625" customWidth="1"/>
    <col min="8970" max="8970" width="12.90625" customWidth="1"/>
    <col min="8971" max="8973" width="11.6328125" customWidth="1"/>
    <col min="9217" max="9217" width="5.36328125" customWidth="1"/>
    <col min="9218" max="9218" width="10.90625" customWidth="1"/>
    <col min="9219" max="9223" width="9.6328125" customWidth="1"/>
    <col min="9224" max="9224" width="13.36328125" customWidth="1"/>
    <col min="9225" max="9225" width="4.7265625" customWidth="1"/>
    <col min="9226" max="9226" width="12.90625" customWidth="1"/>
    <col min="9227" max="9229" width="11.6328125" customWidth="1"/>
    <col min="9473" max="9473" width="5.36328125" customWidth="1"/>
    <col min="9474" max="9474" width="10.90625" customWidth="1"/>
    <col min="9475" max="9479" width="9.6328125" customWidth="1"/>
    <col min="9480" max="9480" width="13.36328125" customWidth="1"/>
    <col min="9481" max="9481" width="4.7265625" customWidth="1"/>
    <col min="9482" max="9482" width="12.90625" customWidth="1"/>
    <col min="9483" max="9485" width="11.6328125" customWidth="1"/>
    <col min="9729" max="9729" width="5.36328125" customWidth="1"/>
    <col min="9730" max="9730" width="10.90625" customWidth="1"/>
    <col min="9731" max="9735" width="9.6328125" customWidth="1"/>
    <col min="9736" max="9736" width="13.36328125" customWidth="1"/>
    <col min="9737" max="9737" width="4.7265625" customWidth="1"/>
    <col min="9738" max="9738" width="12.90625" customWidth="1"/>
    <col min="9739" max="9741" width="11.6328125" customWidth="1"/>
    <col min="9985" max="9985" width="5.36328125" customWidth="1"/>
    <col min="9986" max="9986" width="10.90625" customWidth="1"/>
    <col min="9987" max="9991" width="9.6328125" customWidth="1"/>
    <col min="9992" max="9992" width="13.36328125" customWidth="1"/>
    <col min="9993" max="9993" width="4.7265625" customWidth="1"/>
    <col min="9994" max="9994" width="12.90625" customWidth="1"/>
    <col min="9995" max="9997" width="11.6328125" customWidth="1"/>
    <col min="10241" max="10241" width="5.36328125" customWidth="1"/>
    <col min="10242" max="10242" width="10.90625" customWidth="1"/>
    <col min="10243" max="10247" width="9.6328125" customWidth="1"/>
    <col min="10248" max="10248" width="13.36328125" customWidth="1"/>
    <col min="10249" max="10249" width="4.7265625" customWidth="1"/>
    <col min="10250" max="10250" width="12.90625" customWidth="1"/>
    <col min="10251" max="10253" width="11.6328125" customWidth="1"/>
    <col min="10497" max="10497" width="5.36328125" customWidth="1"/>
    <col min="10498" max="10498" width="10.90625" customWidth="1"/>
    <col min="10499" max="10503" width="9.6328125" customWidth="1"/>
    <col min="10504" max="10504" width="13.36328125" customWidth="1"/>
    <col min="10505" max="10505" width="4.7265625" customWidth="1"/>
    <col min="10506" max="10506" width="12.90625" customWidth="1"/>
    <col min="10507" max="10509" width="11.6328125" customWidth="1"/>
    <col min="10753" max="10753" width="5.36328125" customWidth="1"/>
    <col min="10754" max="10754" width="10.90625" customWidth="1"/>
    <col min="10755" max="10759" width="9.6328125" customWidth="1"/>
    <col min="10760" max="10760" width="13.36328125" customWidth="1"/>
    <col min="10761" max="10761" width="4.7265625" customWidth="1"/>
    <col min="10762" max="10762" width="12.90625" customWidth="1"/>
    <col min="10763" max="10765" width="11.6328125" customWidth="1"/>
    <col min="11009" max="11009" width="5.36328125" customWidth="1"/>
    <col min="11010" max="11010" width="10.90625" customWidth="1"/>
    <col min="11011" max="11015" width="9.6328125" customWidth="1"/>
    <col min="11016" max="11016" width="13.36328125" customWidth="1"/>
    <col min="11017" max="11017" width="4.7265625" customWidth="1"/>
    <col min="11018" max="11018" width="12.90625" customWidth="1"/>
    <col min="11019" max="11021" width="11.6328125" customWidth="1"/>
    <col min="11265" max="11265" width="5.36328125" customWidth="1"/>
    <col min="11266" max="11266" width="10.90625" customWidth="1"/>
    <col min="11267" max="11271" width="9.6328125" customWidth="1"/>
    <col min="11272" max="11272" width="13.36328125" customWidth="1"/>
    <col min="11273" max="11273" width="4.7265625" customWidth="1"/>
    <col min="11274" max="11274" width="12.90625" customWidth="1"/>
    <col min="11275" max="11277" width="11.6328125" customWidth="1"/>
    <col min="11521" max="11521" width="5.36328125" customWidth="1"/>
    <col min="11522" max="11522" width="10.90625" customWidth="1"/>
    <col min="11523" max="11527" width="9.6328125" customWidth="1"/>
    <col min="11528" max="11528" width="13.36328125" customWidth="1"/>
    <col min="11529" max="11529" width="4.7265625" customWidth="1"/>
    <col min="11530" max="11530" width="12.90625" customWidth="1"/>
    <col min="11531" max="11533" width="11.6328125" customWidth="1"/>
    <col min="11777" max="11777" width="5.36328125" customWidth="1"/>
    <col min="11778" max="11778" width="10.90625" customWidth="1"/>
    <col min="11779" max="11783" width="9.6328125" customWidth="1"/>
    <col min="11784" max="11784" width="13.36328125" customWidth="1"/>
    <col min="11785" max="11785" width="4.7265625" customWidth="1"/>
    <col min="11786" max="11786" width="12.90625" customWidth="1"/>
    <col min="11787" max="11789" width="11.6328125" customWidth="1"/>
    <col min="12033" max="12033" width="5.36328125" customWidth="1"/>
    <col min="12034" max="12034" width="10.90625" customWidth="1"/>
    <col min="12035" max="12039" width="9.6328125" customWidth="1"/>
    <col min="12040" max="12040" width="13.36328125" customWidth="1"/>
    <col min="12041" max="12041" width="4.7265625" customWidth="1"/>
    <col min="12042" max="12042" width="12.90625" customWidth="1"/>
    <col min="12043" max="12045" width="11.6328125" customWidth="1"/>
    <col min="12289" max="12289" width="5.36328125" customWidth="1"/>
    <col min="12290" max="12290" width="10.90625" customWidth="1"/>
    <col min="12291" max="12295" width="9.6328125" customWidth="1"/>
    <col min="12296" max="12296" width="13.36328125" customWidth="1"/>
    <col min="12297" max="12297" width="4.7265625" customWidth="1"/>
    <col min="12298" max="12298" width="12.90625" customWidth="1"/>
    <col min="12299" max="12301" width="11.6328125" customWidth="1"/>
    <col min="12545" max="12545" width="5.36328125" customWidth="1"/>
    <col min="12546" max="12546" width="10.90625" customWidth="1"/>
    <col min="12547" max="12551" width="9.6328125" customWidth="1"/>
    <col min="12552" max="12552" width="13.36328125" customWidth="1"/>
    <col min="12553" max="12553" width="4.7265625" customWidth="1"/>
    <col min="12554" max="12554" width="12.90625" customWidth="1"/>
    <col min="12555" max="12557" width="11.6328125" customWidth="1"/>
    <col min="12801" max="12801" width="5.36328125" customWidth="1"/>
    <col min="12802" max="12802" width="10.90625" customWidth="1"/>
    <col min="12803" max="12807" width="9.6328125" customWidth="1"/>
    <col min="12808" max="12808" width="13.36328125" customWidth="1"/>
    <col min="12809" max="12809" width="4.7265625" customWidth="1"/>
    <col min="12810" max="12810" width="12.90625" customWidth="1"/>
    <col min="12811" max="12813" width="11.6328125" customWidth="1"/>
    <col min="13057" max="13057" width="5.36328125" customWidth="1"/>
    <col min="13058" max="13058" width="10.90625" customWidth="1"/>
    <col min="13059" max="13063" width="9.6328125" customWidth="1"/>
    <col min="13064" max="13064" width="13.36328125" customWidth="1"/>
    <col min="13065" max="13065" width="4.7265625" customWidth="1"/>
    <col min="13066" max="13066" width="12.90625" customWidth="1"/>
    <col min="13067" max="13069" width="11.6328125" customWidth="1"/>
    <col min="13313" max="13313" width="5.36328125" customWidth="1"/>
    <col min="13314" max="13314" width="10.90625" customWidth="1"/>
    <col min="13315" max="13319" width="9.6328125" customWidth="1"/>
    <col min="13320" max="13320" width="13.36328125" customWidth="1"/>
    <col min="13321" max="13321" width="4.7265625" customWidth="1"/>
    <col min="13322" max="13322" width="12.90625" customWidth="1"/>
    <col min="13323" max="13325" width="11.6328125" customWidth="1"/>
    <col min="13569" max="13569" width="5.36328125" customWidth="1"/>
    <col min="13570" max="13570" width="10.90625" customWidth="1"/>
    <col min="13571" max="13575" width="9.6328125" customWidth="1"/>
    <col min="13576" max="13576" width="13.36328125" customWidth="1"/>
    <col min="13577" max="13577" width="4.7265625" customWidth="1"/>
    <col min="13578" max="13578" width="12.90625" customWidth="1"/>
    <col min="13579" max="13581" width="11.6328125" customWidth="1"/>
    <col min="13825" max="13825" width="5.36328125" customWidth="1"/>
    <col min="13826" max="13826" width="10.90625" customWidth="1"/>
    <col min="13827" max="13831" width="9.6328125" customWidth="1"/>
    <col min="13832" max="13832" width="13.36328125" customWidth="1"/>
    <col min="13833" max="13833" width="4.7265625" customWidth="1"/>
    <col min="13834" max="13834" width="12.90625" customWidth="1"/>
    <col min="13835" max="13837" width="11.6328125" customWidth="1"/>
    <col min="14081" max="14081" width="5.36328125" customWidth="1"/>
    <col min="14082" max="14082" width="10.90625" customWidth="1"/>
    <col min="14083" max="14087" width="9.6328125" customWidth="1"/>
    <col min="14088" max="14088" width="13.36328125" customWidth="1"/>
    <col min="14089" max="14089" width="4.7265625" customWidth="1"/>
    <col min="14090" max="14090" width="12.90625" customWidth="1"/>
    <col min="14091" max="14093" width="11.6328125" customWidth="1"/>
    <col min="14337" max="14337" width="5.36328125" customWidth="1"/>
    <col min="14338" max="14338" width="10.90625" customWidth="1"/>
    <col min="14339" max="14343" width="9.6328125" customWidth="1"/>
    <col min="14344" max="14344" width="13.36328125" customWidth="1"/>
    <col min="14345" max="14345" width="4.7265625" customWidth="1"/>
    <col min="14346" max="14346" width="12.90625" customWidth="1"/>
    <col min="14347" max="14349" width="11.6328125" customWidth="1"/>
    <col min="14593" max="14593" width="5.36328125" customWidth="1"/>
    <col min="14594" max="14594" width="10.90625" customWidth="1"/>
    <col min="14595" max="14599" width="9.6328125" customWidth="1"/>
    <col min="14600" max="14600" width="13.36328125" customWidth="1"/>
    <col min="14601" max="14601" width="4.7265625" customWidth="1"/>
    <col min="14602" max="14602" width="12.90625" customWidth="1"/>
    <col min="14603" max="14605" width="11.6328125" customWidth="1"/>
    <col min="14849" max="14849" width="5.36328125" customWidth="1"/>
    <col min="14850" max="14850" width="10.90625" customWidth="1"/>
    <col min="14851" max="14855" width="9.6328125" customWidth="1"/>
    <col min="14856" max="14856" width="13.36328125" customWidth="1"/>
    <col min="14857" max="14857" width="4.7265625" customWidth="1"/>
    <col min="14858" max="14858" width="12.90625" customWidth="1"/>
    <col min="14859" max="14861" width="11.6328125" customWidth="1"/>
    <col min="15105" max="15105" width="5.36328125" customWidth="1"/>
    <col min="15106" max="15106" width="10.90625" customWidth="1"/>
    <col min="15107" max="15111" width="9.6328125" customWidth="1"/>
    <col min="15112" max="15112" width="13.36328125" customWidth="1"/>
    <col min="15113" max="15113" width="4.7265625" customWidth="1"/>
    <col min="15114" max="15114" width="12.90625" customWidth="1"/>
    <col min="15115" max="15117" width="11.6328125" customWidth="1"/>
    <col min="15361" max="15361" width="5.36328125" customWidth="1"/>
    <col min="15362" max="15362" width="10.90625" customWidth="1"/>
    <col min="15363" max="15367" width="9.6328125" customWidth="1"/>
    <col min="15368" max="15368" width="13.36328125" customWidth="1"/>
    <col min="15369" max="15369" width="4.7265625" customWidth="1"/>
    <col min="15370" max="15370" width="12.90625" customWidth="1"/>
    <col min="15371" max="15373" width="11.6328125" customWidth="1"/>
    <col min="15617" max="15617" width="5.36328125" customWidth="1"/>
    <col min="15618" max="15618" width="10.90625" customWidth="1"/>
    <col min="15619" max="15623" width="9.6328125" customWidth="1"/>
    <col min="15624" max="15624" width="13.36328125" customWidth="1"/>
    <col min="15625" max="15625" width="4.7265625" customWidth="1"/>
    <col min="15626" max="15626" width="12.90625" customWidth="1"/>
    <col min="15627" max="15629" width="11.6328125" customWidth="1"/>
    <col min="15873" max="15873" width="5.36328125" customWidth="1"/>
    <col min="15874" max="15874" width="10.90625" customWidth="1"/>
    <col min="15875" max="15879" width="9.6328125" customWidth="1"/>
    <col min="15880" max="15880" width="13.36328125" customWidth="1"/>
    <col min="15881" max="15881" width="4.7265625" customWidth="1"/>
    <col min="15882" max="15882" width="12.90625" customWidth="1"/>
    <col min="15883" max="15885" width="11.6328125" customWidth="1"/>
    <col min="16129" max="16129" width="5.36328125" customWidth="1"/>
    <col min="16130" max="16130" width="10.90625" customWidth="1"/>
    <col min="16131" max="16135" width="9.6328125" customWidth="1"/>
    <col min="16136" max="16136" width="13.36328125" customWidth="1"/>
    <col min="16137" max="16137" width="4.7265625" customWidth="1"/>
    <col min="16138" max="16138" width="12.90625" customWidth="1"/>
    <col min="16139" max="16141" width="11.6328125" customWidth="1"/>
  </cols>
  <sheetData>
    <row r="1" spans="1:13">
      <c r="A1" s="1"/>
      <c r="B1" s="1"/>
      <c r="C1" s="1"/>
      <c r="D1" s="1"/>
      <c r="E1" s="1"/>
      <c r="F1" s="1"/>
      <c r="G1" s="1"/>
      <c r="H1" s="1"/>
      <c r="I1" s="1"/>
      <c r="K1" t="s">
        <v>212</v>
      </c>
    </row>
    <row r="2" spans="1:13" ht="15.65" customHeight="1">
      <c r="A2" s="1"/>
      <c r="B2" s="1"/>
      <c r="C2" s="1"/>
      <c r="D2" s="1"/>
      <c r="E2" s="1"/>
      <c r="F2" s="1"/>
      <c r="H2" s="194">
        <v>45653</v>
      </c>
      <c r="I2" s="1"/>
    </row>
    <row r="3" spans="1:13" ht="18.75" customHeight="1">
      <c r="A3" s="1"/>
      <c r="B3" s="283" t="s">
        <v>111</v>
      </c>
      <c r="C3" s="284"/>
      <c r="D3" s="284"/>
      <c r="E3" s="284"/>
      <c r="F3" s="284"/>
      <c r="G3" s="284"/>
      <c r="H3" s="284"/>
      <c r="I3" s="1" t="s">
        <v>1</v>
      </c>
      <c r="M3" t="s">
        <v>263</v>
      </c>
    </row>
    <row r="4" spans="1:13" ht="21.75" customHeight="1">
      <c r="A4" s="1"/>
      <c r="B4" s="285" t="s">
        <v>282</v>
      </c>
      <c r="C4" s="285"/>
      <c r="D4" s="285"/>
      <c r="E4" s="285"/>
      <c r="F4" s="285"/>
      <c r="G4" s="285"/>
      <c r="H4" s="285"/>
      <c r="I4" s="1"/>
      <c r="J4" t="s">
        <v>1</v>
      </c>
    </row>
    <row r="5" spans="1:13" ht="15.65" customHeight="1">
      <c r="A5" s="1"/>
      <c r="B5" s="169"/>
      <c r="C5" s="170"/>
      <c r="D5" s="169"/>
      <c r="E5" s="169"/>
      <c r="F5" s="169"/>
      <c r="G5" s="169"/>
      <c r="H5" s="169"/>
      <c r="I5" s="1" t="s">
        <v>211</v>
      </c>
    </row>
    <row r="6" spans="1:13" ht="15.65" customHeight="1">
      <c r="A6" s="45"/>
      <c r="B6" s="45"/>
      <c r="C6" s="45"/>
      <c r="D6" s="45"/>
      <c r="E6" s="45"/>
      <c r="F6" s="45"/>
      <c r="G6" s="45"/>
      <c r="H6" s="45"/>
      <c r="I6" s="1" t="s">
        <v>6</v>
      </c>
      <c r="J6" t="s">
        <v>255</v>
      </c>
    </row>
    <row r="7" spans="1:13" s="185" customFormat="1" ht="18.75" customHeight="1">
      <c r="A7" s="186">
        <v>1</v>
      </c>
      <c r="B7" s="184" t="s">
        <v>304</v>
      </c>
      <c r="C7" s="184"/>
      <c r="D7" s="184"/>
      <c r="E7" s="184"/>
      <c r="F7" s="184"/>
      <c r="G7" s="184"/>
      <c r="H7" s="184"/>
      <c r="I7" s="184"/>
    </row>
    <row r="8" spans="1:13" s="185" customFormat="1" ht="18.75" customHeight="1">
      <c r="A8" s="187"/>
      <c r="B8" s="184" t="s">
        <v>305</v>
      </c>
      <c r="C8" s="184"/>
      <c r="D8" s="184"/>
      <c r="E8" s="184"/>
      <c r="F8" s="184"/>
      <c r="G8" s="184"/>
      <c r="H8" s="184"/>
      <c r="I8" s="184"/>
    </row>
    <row r="9" spans="1:13" s="185" customFormat="1" ht="18.75" customHeight="1">
      <c r="A9" s="187"/>
      <c r="B9" s="184" t="s">
        <v>306</v>
      </c>
      <c r="C9" s="184"/>
      <c r="D9" s="184"/>
      <c r="E9" s="184"/>
      <c r="F9" s="184"/>
      <c r="G9" s="184"/>
      <c r="H9" s="184"/>
      <c r="I9" s="184"/>
    </row>
    <row r="10" spans="1:13" s="185" customFormat="1" ht="18.75" customHeight="1">
      <c r="A10" s="187"/>
      <c r="B10" s="184" t="s">
        <v>307</v>
      </c>
      <c r="C10" s="184"/>
      <c r="D10" s="184"/>
      <c r="E10" s="184"/>
      <c r="F10" s="184"/>
      <c r="G10" s="184"/>
      <c r="H10" s="184"/>
      <c r="I10" s="184"/>
    </row>
    <row r="11" spans="1:13" s="185" customFormat="1" ht="18.75" customHeight="1">
      <c r="A11" s="187"/>
      <c r="B11" s="184" t="s">
        <v>308</v>
      </c>
      <c r="C11" s="184"/>
      <c r="D11" s="184"/>
      <c r="E11" s="184"/>
      <c r="F11" s="184"/>
      <c r="G11" s="184"/>
      <c r="H11" s="184"/>
      <c r="I11" s="184"/>
    </row>
    <row r="12" spans="1:13" s="185" customFormat="1" ht="18.75" customHeight="1">
      <c r="A12" s="186"/>
      <c r="B12" s="184" t="s">
        <v>309</v>
      </c>
      <c r="C12" s="184"/>
      <c r="D12" s="184"/>
      <c r="E12" s="184"/>
      <c r="F12" s="184"/>
      <c r="G12" s="184"/>
      <c r="H12" s="184"/>
      <c r="I12" s="184"/>
    </row>
    <row r="13" spans="1:13" s="185" customFormat="1" ht="18.75" customHeight="1">
      <c r="A13" s="186"/>
      <c r="B13" s="184" t="s">
        <v>311</v>
      </c>
      <c r="C13" s="184"/>
      <c r="D13" s="184"/>
      <c r="E13" s="184"/>
      <c r="F13" s="184"/>
      <c r="G13" s="184"/>
      <c r="H13" s="184"/>
      <c r="I13" s="184"/>
    </row>
    <row r="14" spans="1:13" s="185" customFormat="1" ht="18.75" customHeight="1">
      <c r="A14" s="187"/>
      <c r="B14" s="184" t="s">
        <v>310</v>
      </c>
      <c r="C14" s="184"/>
      <c r="D14" s="184"/>
      <c r="E14" s="184"/>
      <c r="F14" s="184"/>
      <c r="G14" s="184"/>
      <c r="H14" s="184"/>
      <c r="I14" s="184"/>
    </row>
    <row r="15" spans="1:13" s="185" customFormat="1" ht="18.75" customHeight="1">
      <c r="A15" s="187"/>
      <c r="B15" s="184"/>
      <c r="C15" s="184"/>
      <c r="D15" s="184"/>
      <c r="E15" s="184"/>
      <c r="F15" s="184"/>
      <c r="G15" s="184"/>
      <c r="H15" s="184"/>
      <c r="I15" s="184"/>
    </row>
    <row r="16" spans="1:13" s="185" customFormat="1" ht="18.75" customHeight="1">
      <c r="A16" s="187"/>
      <c r="B16" s="184"/>
      <c r="C16" s="184"/>
      <c r="D16" s="184"/>
      <c r="E16" s="184"/>
      <c r="F16" s="184"/>
      <c r="G16" s="184"/>
      <c r="H16" s="184"/>
      <c r="I16" s="184"/>
    </row>
    <row r="17" spans="1:11" s="185" customFormat="1" ht="18.75" customHeight="1">
      <c r="A17" s="186">
        <v>2</v>
      </c>
      <c r="B17" s="185" t="s">
        <v>312</v>
      </c>
      <c r="I17" s="184"/>
    </row>
    <row r="18" spans="1:11" s="185" customFormat="1" ht="18.75" customHeight="1">
      <c r="A18" s="187"/>
      <c r="B18" s="184" t="s">
        <v>313</v>
      </c>
      <c r="C18" s="184"/>
      <c r="D18" s="184"/>
      <c r="E18" s="184"/>
      <c r="F18" s="184"/>
      <c r="G18" s="184"/>
      <c r="H18" s="184"/>
      <c r="I18" s="184"/>
    </row>
    <row r="19" spans="1:11" s="185" customFormat="1" ht="18.75" customHeight="1">
      <c r="A19" s="187"/>
      <c r="B19" s="184" t="s">
        <v>314</v>
      </c>
      <c r="I19" s="184"/>
    </row>
    <row r="20" spans="1:11" s="185" customFormat="1" ht="18.75" customHeight="1">
      <c r="A20" s="187"/>
      <c r="B20" s="184" t="s">
        <v>321</v>
      </c>
      <c r="C20" s="184"/>
      <c r="D20" s="184"/>
      <c r="E20" s="184"/>
      <c r="F20" s="184"/>
      <c r="G20" s="184"/>
      <c r="H20" s="184"/>
      <c r="I20" s="184"/>
    </row>
    <row r="21" spans="1:11" s="185" customFormat="1" ht="18.75" customHeight="1">
      <c r="A21" s="187"/>
      <c r="B21" s="184" t="s">
        <v>315</v>
      </c>
      <c r="C21" s="184"/>
      <c r="D21" s="184"/>
      <c r="E21" s="184"/>
      <c r="F21" s="184"/>
      <c r="G21" s="184"/>
      <c r="H21" s="184"/>
      <c r="I21" s="184"/>
    </row>
    <row r="22" spans="1:11" s="185" customFormat="1" ht="18.75" customHeight="1">
      <c r="A22" s="187"/>
      <c r="B22" s="184" t="s">
        <v>316</v>
      </c>
      <c r="C22" s="184"/>
      <c r="D22" s="184"/>
      <c r="E22" s="184"/>
      <c r="F22" s="184"/>
      <c r="G22" s="184"/>
      <c r="H22" s="184"/>
      <c r="I22" s="184"/>
    </row>
    <row r="23" spans="1:11" s="185" customFormat="1" ht="18.75" customHeight="1">
      <c r="A23" s="187"/>
      <c r="B23" s="184" t="s">
        <v>317</v>
      </c>
      <c r="C23" s="184"/>
      <c r="D23" s="184"/>
      <c r="E23" s="184"/>
      <c r="F23" s="184"/>
      <c r="G23" s="184"/>
      <c r="H23" s="184"/>
      <c r="I23" s="184"/>
    </row>
    <row r="24" spans="1:11" s="185" customFormat="1" ht="18.75" customHeight="1">
      <c r="A24" s="187"/>
      <c r="B24" s="184" t="s">
        <v>318</v>
      </c>
      <c r="C24" s="184"/>
      <c r="D24" s="184"/>
      <c r="E24" s="184"/>
      <c r="F24" s="184"/>
      <c r="G24" s="184"/>
      <c r="H24" s="184"/>
      <c r="I24" s="184"/>
    </row>
    <row r="25" spans="1:11" s="185" customFormat="1" ht="18.75" customHeight="1">
      <c r="A25" s="187"/>
      <c r="B25" s="184"/>
      <c r="C25" s="184"/>
      <c r="D25" s="184"/>
      <c r="E25" s="184"/>
      <c r="F25" s="184"/>
      <c r="G25" s="184"/>
      <c r="H25" s="184"/>
      <c r="I25" s="184"/>
    </row>
    <row r="26" spans="1:11" s="185" customFormat="1" ht="18.75" customHeight="1">
      <c r="A26" s="187"/>
      <c r="B26" s="184"/>
      <c r="C26" s="184"/>
      <c r="D26" s="184"/>
      <c r="E26" s="184"/>
      <c r="F26" s="184"/>
      <c r="G26" s="184"/>
      <c r="H26" s="184"/>
      <c r="I26" s="184"/>
    </row>
    <row r="27" spans="1:11" s="185" customFormat="1" ht="18.75" customHeight="1">
      <c r="A27" s="187">
        <v>3</v>
      </c>
      <c r="B27" s="184" t="s">
        <v>293</v>
      </c>
      <c r="C27" s="184"/>
      <c r="D27" s="184"/>
      <c r="E27" s="184"/>
      <c r="F27" s="184"/>
      <c r="G27" s="184"/>
      <c r="H27" s="184"/>
      <c r="I27" s="184"/>
    </row>
    <row r="28" spans="1:11" s="185" customFormat="1" ht="18.75" customHeight="1">
      <c r="A28" s="187"/>
      <c r="B28" s="184" t="s">
        <v>294</v>
      </c>
      <c r="C28" s="184"/>
      <c r="D28" s="184"/>
      <c r="E28" s="184"/>
      <c r="F28" s="184"/>
      <c r="G28" s="184"/>
      <c r="H28" s="184"/>
      <c r="I28" s="184"/>
      <c r="K28" s="279"/>
    </row>
    <row r="29" spans="1:11" s="185" customFormat="1" ht="18.75" customHeight="1">
      <c r="A29" s="187"/>
      <c r="B29" s="184" t="s">
        <v>295</v>
      </c>
      <c r="C29" s="184"/>
      <c r="D29" s="184"/>
      <c r="E29" s="184"/>
      <c r="F29" s="184"/>
      <c r="G29" s="184"/>
      <c r="H29" s="184"/>
      <c r="I29" s="184"/>
    </row>
    <row r="30" spans="1:11" s="185" customFormat="1" ht="18.75" customHeight="1">
      <c r="A30" s="187"/>
      <c r="B30" s="184" t="s">
        <v>319</v>
      </c>
      <c r="C30" s="184"/>
      <c r="D30" s="184"/>
      <c r="E30" s="184"/>
      <c r="F30" s="184"/>
      <c r="G30" s="184"/>
      <c r="H30" s="184"/>
      <c r="I30" s="184"/>
    </row>
    <row r="31" spans="1:11" s="185" customFormat="1" ht="18.75" customHeight="1">
      <c r="A31" s="187"/>
      <c r="B31" s="184" t="s">
        <v>320</v>
      </c>
      <c r="C31" s="184"/>
      <c r="D31" s="184"/>
      <c r="E31" s="184"/>
      <c r="F31" s="184"/>
      <c r="G31" s="184"/>
      <c r="H31" s="184"/>
      <c r="I31" s="184"/>
    </row>
    <row r="32" spans="1:11" s="185" customFormat="1" ht="18.75" customHeight="1">
      <c r="A32" s="187"/>
      <c r="B32" s="184"/>
      <c r="C32" s="184"/>
      <c r="D32" s="184"/>
      <c r="E32" s="184"/>
      <c r="F32" s="184"/>
      <c r="G32" s="184"/>
      <c r="H32" s="184"/>
      <c r="I32" s="184"/>
    </row>
    <row r="33" spans="1:9" s="185" customFormat="1" ht="18.75" customHeight="1">
      <c r="A33" s="186"/>
      <c r="B33" s="184"/>
      <c r="C33" s="184"/>
      <c r="D33" s="184"/>
      <c r="E33" s="184"/>
      <c r="F33" s="184"/>
      <c r="G33" s="184"/>
      <c r="H33" s="184"/>
      <c r="I33" s="184"/>
    </row>
  </sheetData>
  <mergeCells count="2">
    <mergeCell ref="B3:H3"/>
    <mergeCell ref="B4:H4"/>
  </mergeCells>
  <phoneticPr fontId="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G16"/>
  <sheetViews>
    <sheetView workbookViewId="0">
      <selection activeCell="E19" sqref="E19"/>
    </sheetView>
  </sheetViews>
  <sheetFormatPr defaultRowHeight="13"/>
  <cols>
    <col min="1" max="1" width="14.453125" customWidth="1"/>
    <col min="2" max="2" width="22.453125" customWidth="1"/>
    <col min="4" max="4" width="11.26953125" customWidth="1"/>
    <col min="257" max="257" width="7.26953125" customWidth="1"/>
    <col min="258" max="258" width="22.453125" customWidth="1"/>
    <col min="513" max="513" width="7.26953125" customWidth="1"/>
    <col min="514" max="514" width="22.453125" customWidth="1"/>
    <col min="769" max="769" width="7.26953125" customWidth="1"/>
    <col min="770" max="770" width="22.453125" customWidth="1"/>
    <col min="1025" max="1025" width="7.26953125" customWidth="1"/>
    <col min="1026" max="1026" width="22.453125" customWidth="1"/>
    <col min="1281" max="1281" width="7.26953125" customWidth="1"/>
    <col min="1282" max="1282" width="22.453125" customWidth="1"/>
    <col min="1537" max="1537" width="7.26953125" customWidth="1"/>
    <col min="1538" max="1538" width="22.453125" customWidth="1"/>
    <col min="1793" max="1793" width="7.26953125" customWidth="1"/>
    <col min="1794" max="1794" width="22.453125" customWidth="1"/>
    <col min="2049" max="2049" width="7.26953125" customWidth="1"/>
    <col min="2050" max="2050" width="22.453125" customWidth="1"/>
    <col min="2305" max="2305" width="7.26953125" customWidth="1"/>
    <col min="2306" max="2306" width="22.453125" customWidth="1"/>
    <col min="2561" max="2561" width="7.26953125" customWidth="1"/>
    <col min="2562" max="2562" width="22.453125" customWidth="1"/>
    <col min="2817" max="2817" width="7.26953125" customWidth="1"/>
    <col min="2818" max="2818" width="22.453125" customWidth="1"/>
    <col min="3073" max="3073" width="7.26953125" customWidth="1"/>
    <col min="3074" max="3074" width="22.453125" customWidth="1"/>
    <col min="3329" max="3329" width="7.26953125" customWidth="1"/>
    <col min="3330" max="3330" width="22.453125" customWidth="1"/>
    <col min="3585" max="3585" width="7.26953125" customWidth="1"/>
    <col min="3586" max="3586" width="22.453125" customWidth="1"/>
    <col min="3841" max="3841" width="7.26953125" customWidth="1"/>
    <col min="3842" max="3842" width="22.453125" customWidth="1"/>
    <col min="4097" max="4097" width="7.26953125" customWidth="1"/>
    <col min="4098" max="4098" width="22.453125" customWidth="1"/>
    <col min="4353" max="4353" width="7.26953125" customWidth="1"/>
    <col min="4354" max="4354" width="22.453125" customWidth="1"/>
    <col min="4609" max="4609" width="7.26953125" customWidth="1"/>
    <col min="4610" max="4610" width="22.453125" customWidth="1"/>
    <col min="4865" max="4865" width="7.26953125" customWidth="1"/>
    <col min="4866" max="4866" width="22.453125" customWidth="1"/>
    <col min="5121" max="5121" width="7.26953125" customWidth="1"/>
    <col min="5122" max="5122" width="22.453125" customWidth="1"/>
    <col min="5377" max="5377" width="7.26953125" customWidth="1"/>
    <col min="5378" max="5378" width="22.453125" customWidth="1"/>
    <col min="5633" max="5633" width="7.26953125" customWidth="1"/>
    <col min="5634" max="5634" width="22.453125" customWidth="1"/>
    <col min="5889" max="5889" width="7.26953125" customWidth="1"/>
    <col min="5890" max="5890" width="22.453125" customWidth="1"/>
    <col min="6145" max="6145" width="7.26953125" customWidth="1"/>
    <col min="6146" max="6146" width="22.453125" customWidth="1"/>
    <col min="6401" max="6401" width="7.26953125" customWidth="1"/>
    <col min="6402" max="6402" width="22.453125" customWidth="1"/>
    <col min="6657" max="6657" width="7.26953125" customWidth="1"/>
    <col min="6658" max="6658" width="22.453125" customWidth="1"/>
    <col min="6913" max="6913" width="7.26953125" customWidth="1"/>
    <col min="6914" max="6914" width="22.453125" customWidth="1"/>
    <col min="7169" max="7169" width="7.26953125" customWidth="1"/>
    <col min="7170" max="7170" width="22.453125" customWidth="1"/>
    <col min="7425" max="7425" width="7.26953125" customWidth="1"/>
    <col min="7426" max="7426" width="22.453125" customWidth="1"/>
    <col min="7681" max="7681" width="7.26953125" customWidth="1"/>
    <col min="7682" max="7682" width="22.453125" customWidth="1"/>
    <col min="7937" max="7937" width="7.26953125" customWidth="1"/>
    <col min="7938" max="7938" width="22.453125" customWidth="1"/>
    <col min="8193" max="8193" width="7.26953125" customWidth="1"/>
    <col min="8194" max="8194" width="22.453125" customWidth="1"/>
    <col min="8449" max="8449" width="7.26953125" customWidth="1"/>
    <col min="8450" max="8450" width="22.453125" customWidth="1"/>
    <col min="8705" max="8705" width="7.26953125" customWidth="1"/>
    <col min="8706" max="8706" width="22.453125" customWidth="1"/>
    <col min="8961" max="8961" width="7.26953125" customWidth="1"/>
    <col min="8962" max="8962" width="22.453125" customWidth="1"/>
    <col min="9217" max="9217" width="7.26953125" customWidth="1"/>
    <col min="9218" max="9218" width="22.453125" customWidth="1"/>
    <col min="9473" max="9473" width="7.26953125" customWidth="1"/>
    <col min="9474" max="9474" width="22.453125" customWidth="1"/>
    <col min="9729" max="9729" width="7.26953125" customWidth="1"/>
    <col min="9730" max="9730" width="22.453125" customWidth="1"/>
    <col min="9985" max="9985" width="7.26953125" customWidth="1"/>
    <col min="9986" max="9986" width="22.453125" customWidth="1"/>
    <col min="10241" max="10241" width="7.26953125" customWidth="1"/>
    <col min="10242" max="10242" width="22.453125" customWidth="1"/>
    <col min="10497" max="10497" width="7.26953125" customWidth="1"/>
    <col min="10498" max="10498" width="22.453125" customWidth="1"/>
    <col min="10753" max="10753" width="7.26953125" customWidth="1"/>
    <col min="10754" max="10754" width="22.453125" customWidth="1"/>
    <col min="11009" max="11009" width="7.26953125" customWidth="1"/>
    <col min="11010" max="11010" width="22.453125" customWidth="1"/>
    <col min="11265" max="11265" width="7.26953125" customWidth="1"/>
    <col min="11266" max="11266" width="22.453125" customWidth="1"/>
    <col min="11521" max="11521" width="7.26953125" customWidth="1"/>
    <col min="11522" max="11522" width="22.453125" customWidth="1"/>
    <col min="11777" max="11777" width="7.26953125" customWidth="1"/>
    <col min="11778" max="11778" width="22.453125" customWidth="1"/>
    <col min="12033" max="12033" width="7.26953125" customWidth="1"/>
    <col min="12034" max="12034" width="22.453125" customWidth="1"/>
    <col min="12289" max="12289" width="7.26953125" customWidth="1"/>
    <col min="12290" max="12290" width="22.453125" customWidth="1"/>
    <col min="12545" max="12545" width="7.26953125" customWidth="1"/>
    <col min="12546" max="12546" width="22.453125" customWidth="1"/>
    <col min="12801" max="12801" width="7.26953125" customWidth="1"/>
    <col min="12802" max="12802" width="22.453125" customWidth="1"/>
    <col min="13057" max="13057" width="7.26953125" customWidth="1"/>
    <col min="13058" max="13058" width="22.453125" customWidth="1"/>
    <col min="13313" max="13313" width="7.26953125" customWidth="1"/>
    <col min="13314" max="13314" width="22.453125" customWidth="1"/>
    <col min="13569" max="13569" width="7.26953125" customWidth="1"/>
    <col min="13570" max="13570" width="22.453125" customWidth="1"/>
    <col min="13825" max="13825" width="7.26953125" customWidth="1"/>
    <col min="13826" max="13826" width="22.453125" customWidth="1"/>
    <col min="14081" max="14081" width="7.26953125" customWidth="1"/>
    <col min="14082" max="14082" width="22.453125" customWidth="1"/>
    <col min="14337" max="14337" width="7.26953125" customWidth="1"/>
    <col min="14338" max="14338" width="22.453125" customWidth="1"/>
    <col min="14593" max="14593" width="7.26953125" customWidth="1"/>
    <col min="14594" max="14594" width="22.453125" customWidth="1"/>
    <col min="14849" max="14849" width="7.26953125" customWidth="1"/>
    <col min="14850" max="14850" width="22.453125" customWidth="1"/>
    <col min="15105" max="15105" width="7.26953125" customWidth="1"/>
    <col min="15106" max="15106" width="22.453125" customWidth="1"/>
    <col min="15361" max="15361" width="7.26953125" customWidth="1"/>
    <col min="15362" max="15362" width="22.453125" customWidth="1"/>
    <col min="15617" max="15617" width="7.26953125" customWidth="1"/>
    <col min="15618" max="15618" width="22.453125" customWidth="1"/>
    <col min="15873" max="15873" width="7.26953125" customWidth="1"/>
    <col min="15874" max="15874" width="22.453125" customWidth="1"/>
    <col min="16129" max="16129" width="7.26953125" customWidth="1"/>
    <col min="16130" max="16130" width="22.453125" customWidth="1"/>
  </cols>
  <sheetData>
    <row r="1" spans="1:7" ht="15.75" customHeight="1">
      <c r="A1" s="11" t="s">
        <v>112</v>
      </c>
      <c r="B1" s="1"/>
      <c r="C1" s="1"/>
    </row>
    <row r="2" spans="1:7" ht="15.75" customHeight="1">
      <c r="A2" s="41" t="s">
        <v>3</v>
      </c>
      <c r="B2" s="41" t="s">
        <v>4</v>
      </c>
      <c r="C2" s="286" t="s">
        <v>5</v>
      </c>
      <c r="D2" s="287"/>
    </row>
    <row r="3" spans="1:7" ht="15.75" customHeight="1">
      <c r="A3" s="12" t="s">
        <v>276</v>
      </c>
      <c r="B3" s="15">
        <v>45105</v>
      </c>
      <c r="C3" s="290" t="s">
        <v>181</v>
      </c>
      <c r="D3" s="291"/>
    </row>
    <row r="4" spans="1:7" ht="15.75" customHeight="1">
      <c r="A4" s="41" t="s">
        <v>277</v>
      </c>
      <c r="B4" s="71">
        <v>45199</v>
      </c>
      <c r="C4" s="41"/>
      <c r="D4" s="42"/>
    </row>
    <row r="5" spans="1:7" ht="15.75" customHeight="1">
      <c r="A5" s="41" t="s">
        <v>278</v>
      </c>
      <c r="B5" s="13">
        <v>45287</v>
      </c>
      <c r="C5" s="14"/>
      <c r="D5" s="40"/>
    </row>
    <row r="6" spans="1:7" ht="15.75" customHeight="1">
      <c r="A6" s="41" t="s">
        <v>279</v>
      </c>
      <c r="B6" s="13">
        <v>45747</v>
      </c>
      <c r="C6" s="14"/>
      <c r="D6" s="40"/>
    </row>
    <row r="7" spans="1:7">
      <c r="A7" s="1"/>
      <c r="B7" s="1"/>
      <c r="C7" s="1"/>
      <c r="D7" s="1"/>
    </row>
    <row r="8" spans="1:7">
      <c r="A8" s="1" t="s">
        <v>0</v>
      </c>
      <c r="B8" s="1"/>
      <c r="C8" s="1"/>
      <c r="D8" s="1"/>
      <c r="E8" s="1"/>
      <c r="F8" s="2"/>
      <c r="G8" s="1"/>
    </row>
    <row r="9" spans="1:7">
      <c r="A9" s="1"/>
      <c r="B9" s="1"/>
      <c r="C9" s="1"/>
      <c r="D9" s="1"/>
      <c r="E9" s="1"/>
      <c r="F9" s="288" t="s">
        <v>2</v>
      </c>
      <c r="G9" s="289"/>
    </row>
    <row r="10" spans="1:7">
      <c r="A10" s="1" t="s">
        <v>274</v>
      </c>
      <c r="B10" s="1"/>
      <c r="C10" s="1"/>
      <c r="D10" s="1"/>
      <c r="E10" s="1"/>
      <c r="F10" s="1"/>
      <c r="G10" s="1"/>
    </row>
    <row r="11" spans="1:7">
      <c r="A11" s="1" t="s">
        <v>275</v>
      </c>
      <c r="B11" s="1"/>
      <c r="C11" s="1"/>
      <c r="D11" s="1"/>
      <c r="E11" s="1"/>
      <c r="F11" s="1"/>
      <c r="G11" s="1"/>
    </row>
    <row r="12" spans="1:7">
      <c r="A12" s="1" t="s">
        <v>220</v>
      </c>
      <c r="B12" s="1"/>
      <c r="C12" s="1"/>
      <c r="D12" s="1"/>
      <c r="E12" s="1"/>
      <c r="F12" s="1"/>
      <c r="G12" s="1"/>
    </row>
    <row r="13" spans="1:7">
      <c r="A13" s="1" t="s">
        <v>114</v>
      </c>
      <c r="B13" s="1"/>
      <c r="C13" s="1"/>
      <c r="D13" s="1"/>
      <c r="E13" s="1"/>
      <c r="F13" s="288" t="s">
        <v>1</v>
      </c>
      <c r="G13" s="289"/>
    </row>
    <row r="14" spans="1:7">
      <c r="A14" s="1" t="s">
        <v>113</v>
      </c>
      <c r="B14" s="1"/>
      <c r="C14" s="1"/>
      <c r="D14" s="1"/>
      <c r="E14" s="1"/>
      <c r="F14" s="1"/>
      <c r="G14" s="1"/>
    </row>
    <row r="15" spans="1:7">
      <c r="A15" s="1"/>
      <c r="B15" s="1"/>
      <c r="C15" s="1"/>
      <c r="D15" s="1"/>
      <c r="E15" s="1"/>
      <c r="F15" s="1"/>
      <c r="G15" s="1"/>
    </row>
    <row r="16" spans="1:7">
      <c r="A16" s="1"/>
      <c r="B16" s="1"/>
      <c r="C16" s="1"/>
      <c r="D16" s="1"/>
    </row>
  </sheetData>
  <mergeCells count="4">
    <mergeCell ref="C2:D2"/>
    <mergeCell ref="F9:G9"/>
    <mergeCell ref="F13:G13"/>
    <mergeCell ref="C3:D3"/>
  </mergeCells>
  <phoneticPr fontId="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3"/>
  <sheetViews>
    <sheetView topLeftCell="I1" workbookViewId="0">
      <selection activeCell="S13" sqref="S13"/>
    </sheetView>
  </sheetViews>
  <sheetFormatPr defaultColWidth="11.08984375" defaultRowHeight="12.5"/>
  <cols>
    <col min="1" max="1" width="3.453125" style="16" customWidth="1"/>
    <col min="2" max="2" width="4.36328125" style="16" customWidth="1"/>
    <col min="3" max="3" width="23.453125" style="16" customWidth="1"/>
    <col min="4" max="4" width="20.26953125" style="16" customWidth="1"/>
    <col min="5" max="5" width="13.90625" style="16" customWidth="1"/>
    <col min="6" max="6" width="11.36328125" style="16" customWidth="1"/>
    <col min="7" max="7" width="22.08984375" style="16" customWidth="1"/>
    <col min="8" max="8" width="20.36328125" style="16" customWidth="1"/>
    <col min="9" max="9" width="6.7265625" style="16" customWidth="1"/>
    <col min="10" max="10" width="3.453125" style="16" customWidth="1"/>
    <col min="11" max="11" width="21.6328125" style="16" customWidth="1"/>
    <col min="12" max="12" width="28.453125" style="16" customWidth="1"/>
    <col min="13" max="13" width="28.08984375" style="16" customWidth="1"/>
    <col min="14" max="14" width="14.7265625" style="16" customWidth="1"/>
    <col min="15" max="15" width="9.90625" style="16" customWidth="1"/>
    <col min="16" max="16" width="11.08984375" style="16"/>
    <col min="17" max="17" width="9.453125" style="16" customWidth="1"/>
    <col min="18" max="16384" width="11.08984375" style="16"/>
  </cols>
  <sheetData>
    <row r="1" spans="1:19" ht="13" thickBot="1">
      <c r="A1" s="50" t="s">
        <v>117</v>
      </c>
      <c r="B1" s="51"/>
      <c r="C1" s="51"/>
      <c r="D1" s="51"/>
      <c r="E1" s="51"/>
      <c r="F1" s="51"/>
      <c r="G1" s="51"/>
      <c r="H1" s="51"/>
      <c r="J1" s="50" t="s">
        <v>118</v>
      </c>
      <c r="K1" s="51"/>
      <c r="L1" s="51"/>
      <c r="M1" s="51"/>
      <c r="N1" s="51"/>
      <c r="O1" s="51"/>
    </row>
    <row r="2" spans="1:19" ht="13" thickBot="1">
      <c r="A2" s="72"/>
      <c r="B2" s="73" t="s">
        <v>119</v>
      </c>
      <c r="C2" s="74"/>
      <c r="D2" s="73" t="s">
        <v>120</v>
      </c>
      <c r="E2" s="73"/>
      <c r="F2" s="75"/>
      <c r="G2" s="73" t="s">
        <v>121</v>
      </c>
      <c r="H2" s="74"/>
      <c r="J2" s="76"/>
      <c r="K2" s="53" t="s">
        <v>119</v>
      </c>
      <c r="L2" s="78" t="s">
        <v>120</v>
      </c>
      <c r="M2" s="77"/>
      <c r="N2" s="57"/>
      <c r="O2" s="195" t="s">
        <v>122</v>
      </c>
    </row>
    <row r="3" spans="1:19">
      <c r="A3" s="79">
        <v>1</v>
      </c>
      <c r="B3" s="51" t="s">
        <v>123</v>
      </c>
      <c r="C3" s="60"/>
      <c r="D3" s="76" t="s">
        <v>124</v>
      </c>
      <c r="E3" s="77" t="s">
        <v>125</v>
      </c>
      <c r="F3" s="80"/>
      <c r="G3" s="77" t="s">
        <v>126</v>
      </c>
      <c r="H3" s="57" t="s">
        <v>127</v>
      </c>
      <c r="J3" s="76">
        <v>1</v>
      </c>
      <c r="K3" s="77" t="s">
        <v>123</v>
      </c>
      <c r="L3" s="81" t="s">
        <v>128</v>
      </c>
      <c r="M3" s="77" t="s">
        <v>269</v>
      </c>
      <c r="N3" s="82" t="s">
        <v>129</v>
      </c>
      <c r="O3" s="196"/>
      <c r="P3" s="83"/>
    </row>
    <row r="4" spans="1:19">
      <c r="A4" s="79"/>
      <c r="B4" s="51"/>
      <c r="C4" s="60"/>
      <c r="D4" s="79"/>
      <c r="E4" s="51"/>
      <c r="F4" s="84"/>
      <c r="G4" s="51" t="s">
        <v>130</v>
      </c>
      <c r="H4" s="60"/>
      <c r="J4" s="79"/>
      <c r="K4" s="51"/>
      <c r="L4" s="85"/>
      <c r="M4" s="51" t="s">
        <v>130</v>
      </c>
      <c r="N4" s="86" t="s">
        <v>297</v>
      </c>
      <c r="O4" s="197" t="s">
        <v>133</v>
      </c>
      <c r="P4" s="83" t="s">
        <v>131</v>
      </c>
      <c r="Q4" s="16" t="s">
        <v>185</v>
      </c>
    </row>
    <row r="5" spans="1:19">
      <c r="A5" s="79"/>
      <c r="B5" s="51"/>
      <c r="C5" s="60"/>
      <c r="D5" s="79"/>
      <c r="E5" s="51"/>
      <c r="F5" s="84"/>
      <c r="G5" s="51"/>
      <c r="H5" s="60"/>
      <c r="J5" s="79"/>
      <c r="K5" s="51"/>
      <c r="L5" s="85" t="s">
        <v>132</v>
      </c>
      <c r="M5" s="188" t="s">
        <v>219</v>
      </c>
      <c r="N5" s="198" t="s">
        <v>298</v>
      </c>
      <c r="O5" s="88" t="s">
        <v>133</v>
      </c>
      <c r="P5" s="83" t="s">
        <v>134</v>
      </c>
      <c r="Q5" s="16" t="s">
        <v>185</v>
      </c>
    </row>
    <row r="6" spans="1:19">
      <c r="A6" s="89">
        <v>2</v>
      </c>
      <c r="B6" s="90" t="s">
        <v>135</v>
      </c>
      <c r="C6" s="62"/>
      <c r="D6" s="89" t="s">
        <v>136</v>
      </c>
      <c r="E6" s="90" t="s">
        <v>137</v>
      </c>
      <c r="F6" s="91"/>
      <c r="G6" s="90" t="s">
        <v>138</v>
      </c>
      <c r="H6" s="62"/>
      <c r="J6" s="89">
        <v>2</v>
      </c>
      <c r="K6" s="90" t="s">
        <v>135</v>
      </c>
      <c r="L6" s="92" t="s">
        <v>139</v>
      </c>
      <c r="M6" s="90" t="s">
        <v>283</v>
      </c>
      <c r="N6" s="86" t="s">
        <v>280</v>
      </c>
      <c r="O6" s="197"/>
      <c r="P6" s="83" t="s">
        <v>140</v>
      </c>
      <c r="Q6" s="83" t="s">
        <v>185</v>
      </c>
    </row>
    <row r="7" spans="1:19">
      <c r="A7" s="93"/>
      <c r="B7" s="94"/>
      <c r="C7" s="59" t="s">
        <v>141</v>
      </c>
      <c r="D7" s="93" t="s">
        <v>136</v>
      </c>
      <c r="E7" s="94" t="s">
        <v>137</v>
      </c>
      <c r="F7" s="95" t="s">
        <v>142</v>
      </c>
      <c r="G7" s="94" t="s">
        <v>143</v>
      </c>
      <c r="H7" s="59"/>
      <c r="J7" s="79"/>
      <c r="K7" s="51"/>
      <c r="L7" s="85" t="s">
        <v>185</v>
      </c>
      <c r="M7" s="51" t="s">
        <v>190</v>
      </c>
      <c r="N7" s="86" t="s">
        <v>190</v>
      </c>
      <c r="O7" s="197" t="s">
        <v>185</v>
      </c>
      <c r="P7" s="83"/>
    </row>
    <row r="8" spans="1:19">
      <c r="A8" s="79">
        <v>3</v>
      </c>
      <c r="B8" s="51" t="s">
        <v>8</v>
      </c>
      <c r="C8" s="60"/>
      <c r="D8" s="79"/>
      <c r="E8" s="51"/>
      <c r="F8" s="84"/>
      <c r="G8" s="51"/>
      <c r="H8" s="60"/>
      <c r="J8" s="89">
        <v>3</v>
      </c>
      <c r="K8" s="90" t="s">
        <v>8</v>
      </c>
      <c r="L8" s="92" t="s">
        <v>185</v>
      </c>
      <c r="M8" s="92" t="s">
        <v>185</v>
      </c>
      <c r="N8" s="62" t="s">
        <v>185</v>
      </c>
      <c r="O8" s="199" t="s">
        <v>190</v>
      </c>
      <c r="P8" s="83"/>
    </row>
    <row r="9" spans="1:19">
      <c r="A9" s="79"/>
      <c r="B9" s="51"/>
      <c r="C9" s="60" t="s">
        <v>144</v>
      </c>
      <c r="D9" s="79" t="s">
        <v>145</v>
      </c>
      <c r="E9" s="51"/>
      <c r="F9" s="84"/>
      <c r="G9" s="51" t="s">
        <v>146</v>
      </c>
      <c r="H9" s="60"/>
      <c r="J9" s="79"/>
      <c r="K9" s="51"/>
      <c r="L9" s="85" t="s">
        <v>284</v>
      </c>
      <c r="M9" s="85" t="s">
        <v>147</v>
      </c>
      <c r="N9" s="60" t="s">
        <v>285</v>
      </c>
      <c r="O9" s="200"/>
      <c r="P9" s="83" t="s">
        <v>148</v>
      </c>
    </row>
    <row r="10" spans="1:19">
      <c r="A10" s="79"/>
      <c r="B10" s="51"/>
      <c r="C10" s="60" t="s">
        <v>149</v>
      </c>
      <c r="D10" s="79" t="s">
        <v>150</v>
      </c>
      <c r="E10" s="51"/>
      <c r="F10" s="84"/>
      <c r="G10" s="51" t="s">
        <v>151</v>
      </c>
      <c r="H10" s="60"/>
      <c r="J10" s="93"/>
      <c r="K10" s="94"/>
      <c r="L10" s="96" t="s">
        <v>203</v>
      </c>
      <c r="M10" s="96" t="s">
        <v>204</v>
      </c>
      <c r="N10" s="59" t="s">
        <v>205</v>
      </c>
      <c r="O10" s="88" t="s">
        <v>190</v>
      </c>
      <c r="P10" s="83" t="s">
        <v>190</v>
      </c>
      <c r="Q10" s="16" t="s">
        <v>185</v>
      </c>
    </row>
    <row r="11" spans="1:19">
      <c r="A11" s="79"/>
      <c r="B11" s="51"/>
      <c r="C11" s="60" t="s">
        <v>152</v>
      </c>
      <c r="D11" s="79" t="s">
        <v>153</v>
      </c>
      <c r="E11" s="51"/>
      <c r="F11" s="84"/>
      <c r="G11" s="51" t="s">
        <v>154</v>
      </c>
      <c r="H11" s="60"/>
      <c r="J11" s="79">
        <v>4</v>
      </c>
      <c r="K11" s="51" t="s">
        <v>9</v>
      </c>
      <c r="L11" s="85" t="s">
        <v>155</v>
      </c>
      <c r="M11" s="51" t="s">
        <v>283</v>
      </c>
      <c r="N11" s="86" t="s">
        <v>280</v>
      </c>
      <c r="O11" s="197"/>
      <c r="P11" s="83" t="s">
        <v>140</v>
      </c>
      <c r="Q11" s="16" t="s">
        <v>185</v>
      </c>
    </row>
    <row r="12" spans="1:19">
      <c r="A12" s="79"/>
      <c r="B12" s="51"/>
      <c r="C12" s="60" t="s">
        <v>156</v>
      </c>
      <c r="D12" s="79" t="s">
        <v>153</v>
      </c>
      <c r="E12" s="51"/>
      <c r="F12" s="84"/>
      <c r="G12" s="51" t="s">
        <v>154</v>
      </c>
      <c r="H12" s="60"/>
      <c r="J12" s="93"/>
      <c r="K12" s="94"/>
      <c r="L12" s="96" t="s">
        <v>157</v>
      </c>
      <c r="M12" s="94"/>
      <c r="N12" s="87"/>
      <c r="O12" s="88"/>
      <c r="P12" s="83"/>
      <c r="Q12" s="83" t="s">
        <v>185</v>
      </c>
      <c r="S12" s="16" t="s">
        <v>1</v>
      </c>
    </row>
    <row r="13" spans="1:19">
      <c r="A13" s="89">
        <v>4</v>
      </c>
      <c r="B13" s="90" t="s">
        <v>9</v>
      </c>
      <c r="C13" s="62"/>
      <c r="D13" s="89" t="s">
        <v>158</v>
      </c>
      <c r="E13" s="90" t="s">
        <v>159</v>
      </c>
      <c r="F13" s="91"/>
      <c r="G13" s="90" t="s">
        <v>160</v>
      </c>
      <c r="H13" s="62"/>
      <c r="J13" s="79">
        <v>5</v>
      </c>
      <c r="K13" s="51" t="s">
        <v>161</v>
      </c>
      <c r="L13" s="171" t="s">
        <v>299</v>
      </c>
      <c r="M13" s="51" t="s">
        <v>162</v>
      </c>
      <c r="N13" s="201" t="s">
        <v>300</v>
      </c>
      <c r="O13" s="197" t="s">
        <v>133</v>
      </c>
      <c r="P13" s="83" t="s">
        <v>134</v>
      </c>
      <c r="Q13" s="16" t="s">
        <v>185</v>
      </c>
      <c r="R13" s="16" t="s">
        <v>190</v>
      </c>
    </row>
    <row r="14" spans="1:19">
      <c r="A14" s="93"/>
      <c r="B14" s="94"/>
      <c r="C14" s="59" t="s">
        <v>141</v>
      </c>
      <c r="D14" s="93" t="s">
        <v>155</v>
      </c>
      <c r="E14" s="94" t="s">
        <v>157</v>
      </c>
      <c r="F14" s="95"/>
      <c r="G14" s="94" t="s">
        <v>143</v>
      </c>
      <c r="H14" s="59"/>
      <c r="J14" s="89">
        <v>6</v>
      </c>
      <c r="K14" s="90" t="s">
        <v>163</v>
      </c>
      <c r="L14" s="92" t="s">
        <v>281</v>
      </c>
      <c r="M14" s="90" t="s">
        <v>221</v>
      </c>
      <c r="N14" s="97" t="s">
        <v>280</v>
      </c>
      <c r="O14" s="199" t="s">
        <v>190</v>
      </c>
      <c r="P14" s="83" t="s">
        <v>134</v>
      </c>
      <c r="Q14" s="16" t="s">
        <v>185</v>
      </c>
    </row>
    <row r="15" spans="1:19" ht="13" thickBot="1">
      <c r="A15" s="79">
        <v>5</v>
      </c>
      <c r="B15" s="51" t="s">
        <v>164</v>
      </c>
      <c r="C15" s="60"/>
      <c r="D15" s="79" t="s">
        <v>165</v>
      </c>
      <c r="E15" s="51"/>
      <c r="F15" s="84"/>
      <c r="G15" s="51"/>
      <c r="H15" s="60"/>
      <c r="J15" s="98">
        <v>7</v>
      </c>
      <c r="K15" s="99" t="s">
        <v>166</v>
      </c>
      <c r="L15" s="172" t="s">
        <v>299</v>
      </c>
      <c r="M15" s="99" t="s">
        <v>162</v>
      </c>
      <c r="N15" s="202" t="s">
        <v>300</v>
      </c>
      <c r="O15" s="203" t="s">
        <v>133</v>
      </c>
      <c r="P15" s="83" t="s">
        <v>134</v>
      </c>
      <c r="Q15" s="16" t="s">
        <v>185</v>
      </c>
    </row>
    <row r="16" spans="1:19" ht="13" thickBot="1">
      <c r="A16" s="98">
        <v>6</v>
      </c>
      <c r="B16" s="99" t="s">
        <v>163</v>
      </c>
      <c r="C16" s="100"/>
      <c r="D16" s="98" t="s">
        <v>167</v>
      </c>
      <c r="E16" s="99"/>
      <c r="F16" s="101"/>
      <c r="G16" s="99" t="s">
        <v>154</v>
      </c>
      <c r="H16" s="100" t="s">
        <v>264</v>
      </c>
      <c r="Q16" s="16" t="s">
        <v>185</v>
      </c>
    </row>
    <row r="17" spans="1:13">
      <c r="A17" s="76"/>
      <c r="B17" s="102" t="s">
        <v>191</v>
      </c>
      <c r="C17" s="57" t="s">
        <v>168</v>
      </c>
      <c r="D17" s="77"/>
      <c r="E17" s="77"/>
      <c r="F17" s="80"/>
      <c r="G17" s="78"/>
      <c r="H17" s="57"/>
    </row>
    <row r="18" spans="1:13">
      <c r="A18" s="103" t="s">
        <v>169</v>
      </c>
      <c r="B18" s="153" t="s">
        <v>192</v>
      </c>
      <c r="C18" s="60" t="s">
        <v>170</v>
      </c>
      <c r="D18" s="51" t="s">
        <v>193</v>
      </c>
      <c r="E18" s="51"/>
      <c r="F18" s="84"/>
      <c r="G18" s="104"/>
      <c r="H18" s="60"/>
    </row>
    <row r="19" spans="1:13">
      <c r="A19" s="103"/>
      <c r="B19" s="153" t="s">
        <v>194</v>
      </c>
      <c r="C19" s="60" t="s">
        <v>171</v>
      </c>
      <c r="D19" s="51" t="s">
        <v>195</v>
      </c>
      <c r="E19" s="51"/>
      <c r="F19" s="84"/>
      <c r="G19" s="104"/>
      <c r="H19" s="60"/>
    </row>
    <row r="20" spans="1:13">
      <c r="A20" s="103" t="s">
        <v>172</v>
      </c>
      <c r="B20" s="153" t="s">
        <v>196</v>
      </c>
      <c r="C20" s="60" t="s">
        <v>173</v>
      </c>
      <c r="D20" s="51" t="s">
        <v>174</v>
      </c>
      <c r="E20" s="51"/>
      <c r="F20" s="84"/>
      <c r="G20" s="104"/>
      <c r="H20" s="60"/>
      <c r="I20" s="16" t="s">
        <v>185</v>
      </c>
      <c r="M20" s="16" t="s">
        <v>185</v>
      </c>
    </row>
    <row r="21" spans="1:13">
      <c r="A21" s="103"/>
      <c r="B21" s="153" t="s">
        <v>197</v>
      </c>
      <c r="C21" s="60" t="s">
        <v>175</v>
      </c>
      <c r="D21" s="51" t="s">
        <v>176</v>
      </c>
      <c r="E21" s="51"/>
      <c r="F21" s="84"/>
      <c r="G21" s="104"/>
      <c r="H21" s="60"/>
    </row>
    <row r="22" spans="1:13">
      <c r="A22" s="79"/>
      <c r="B22" s="153" t="s">
        <v>198</v>
      </c>
      <c r="C22" s="60" t="s">
        <v>177</v>
      </c>
      <c r="D22" s="51" t="s">
        <v>165</v>
      </c>
      <c r="E22" s="51"/>
      <c r="F22" s="84"/>
      <c r="G22" s="104"/>
      <c r="H22" s="60"/>
    </row>
    <row r="23" spans="1:13" ht="13" thickBot="1">
      <c r="A23" s="105"/>
      <c r="B23" s="55" t="s">
        <v>199</v>
      </c>
      <c r="C23" s="64" t="s">
        <v>178</v>
      </c>
      <c r="D23" s="106"/>
      <c r="E23" s="106"/>
      <c r="F23" s="107"/>
      <c r="G23" s="108"/>
      <c r="H23" s="64"/>
    </row>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29"/>
  <sheetViews>
    <sheetView topLeftCell="K6" workbookViewId="0">
      <selection activeCell="Q50" sqref="P50:Q50"/>
    </sheetView>
  </sheetViews>
  <sheetFormatPr defaultColWidth="11.08984375" defaultRowHeight="12.5"/>
  <cols>
    <col min="1" max="1" width="8.453125" style="16" customWidth="1"/>
    <col min="2" max="2" width="11" style="16" customWidth="1"/>
    <col min="3" max="3" width="12.36328125" style="16" hidden="1" customWidth="1"/>
    <col min="4" max="6" width="12.7265625" style="16" hidden="1" customWidth="1"/>
    <col min="7" max="14" width="12.7265625" style="16" customWidth="1"/>
    <col min="15" max="15" width="9.6328125" style="16" customWidth="1"/>
    <col min="16" max="16384" width="11.08984375" style="16"/>
  </cols>
  <sheetData>
    <row r="1" spans="1:24" ht="13.5" customHeight="1" thickBot="1">
      <c r="A1" s="50" t="s">
        <v>206</v>
      </c>
      <c r="B1" s="51"/>
      <c r="C1" s="51"/>
      <c r="D1" s="51"/>
      <c r="E1" s="51"/>
      <c r="F1" s="51"/>
      <c r="G1" s="51"/>
      <c r="H1" s="51"/>
      <c r="I1" s="51"/>
      <c r="J1" s="51"/>
      <c r="K1" s="51"/>
      <c r="L1" s="51"/>
      <c r="M1" s="121" t="s">
        <v>60</v>
      </c>
      <c r="N1" s="121"/>
      <c r="O1" s="51"/>
      <c r="W1" s="51"/>
    </row>
    <row r="2" spans="1:24" ht="13.5" customHeight="1">
      <c r="A2" s="292" t="s">
        <v>61</v>
      </c>
      <c r="B2" s="293"/>
      <c r="C2" s="177" t="s">
        <v>62</v>
      </c>
      <c r="D2" s="52" t="s">
        <v>63</v>
      </c>
      <c r="E2" s="54" t="s">
        <v>64</v>
      </c>
      <c r="F2" s="177" t="s">
        <v>65</v>
      </c>
      <c r="G2" s="52" t="s">
        <v>66</v>
      </c>
      <c r="H2" s="54" t="s">
        <v>189</v>
      </c>
      <c r="I2" s="54" t="s">
        <v>182</v>
      </c>
      <c r="J2" s="54" t="s">
        <v>207</v>
      </c>
      <c r="K2" s="53" t="s">
        <v>213</v>
      </c>
      <c r="L2" s="54" t="s">
        <v>256</v>
      </c>
      <c r="M2" s="54" t="s">
        <v>265</v>
      </c>
      <c r="N2" s="133" t="s">
        <v>270</v>
      </c>
      <c r="O2" s="51"/>
      <c r="Q2" s="16" t="s">
        <v>185</v>
      </c>
      <c r="S2" s="16" t="s">
        <v>185</v>
      </c>
    </row>
    <row r="3" spans="1:24" ht="13.5" customHeight="1" thickBot="1">
      <c r="A3" s="294"/>
      <c r="B3" s="295"/>
      <c r="C3" s="178" t="s">
        <v>67</v>
      </c>
      <c r="D3" s="134" t="s">
        <v>68</v>
      </c>
      <c r="E3" s="56" t="s">
        <v>69</v>
      </c>
      <c r="F3" s="178" t="s">
        <v>70</v>
      </c>
      <c r="G3" s="134" t="s">
        <v>71</v>
      </c>
      <c r="H3" s="56" t="s">
        <v>116</v>
      </c>
      <c r="I3" s="56" t="s">
        <v>183</v>
      </c>
      <c r="J3" s="56" t="s">
        <v>208</v>
      </c>
      <c r="K3" s="55" t="s">
        <v>214</v>
      </c>
      <c r="L3" s="56" t="s">
        <v>257</v>
      </c>
      <c r="M3" s="56" t="s">
        <v>266</v>
      </c>
      <c r="N3" s="215" t="s">
        <v>271</v>
      </c>
      <c r="O3" s="122"/>
      <c r="Q3" s="16" t="s">
        <v>185</v>
      </c>
      <c r="S3" s="16" t="s">
        <v>185</v>
      </c>
      <c r="U3" s="16" t="s">
        <v>185</v>
      </c>
    </row>
    <row r="4" spans="1:24" ht="13.5" customHeight="1">
      <c r="A4" s="52" t="s">
        <v>72</v>
      </c>
      <c r="B4" s="133" t="s">
        <v>73</v>
      </c>
      <c r="C4" s="179">
        <f t="shared" ref="C4:L4" si="0">C16*10</f>
        <v>5234228</v>
      </c>
      <c r="D4" s="135">
        <f t="shared" si="0"/>
        <v>5407408</v>
      </c>
      <c r="E4" s="47">
        <f t="shared" si="0"/>
        <v>5448299</v>
      </c>
      <c r="F4" s="179">
        <f t="shared" si="0"/>
        <v>5557125</v>
      </c>
      <c r="G4" s="135">
        <f t="shared" si="0"/>
        <v>5565705</v>
      </c>
      <c r="H4" s="47">
        <f t="shared" si="0"/>
        <v>5568007</v>
      </c>
      <c r="I4" s="47">
        <f t="shared" si="0"/>
        <v>5387878</v>
      </c>
      <c r="J4" s="47">
        <f t="shared" si="0"/>
        <v>5545824</v>
      </c>
      <c r="K4" s="136">
        <f t="shared" si="0"/>
        <v>5672689</v>
      </c>
      <c r="L4" s="47">
        <f t="shared" si="0"/>
        <v>5951843</v>
      </c>
      <c r="M4" s="204">
        <f>ROUND(L4*(100+M5)/100,0)</f>
        <v>6118495</v>
      </c>
      <c r="N4" s="205">
        <f>ROUND(M4*(100+N5)/100,0)</f>
        <v>6302050</v>
      </c>
      <c r="O4" s="123"/>
    </row>
    <row r="5" spans="1:24" ht="13.5" customHeight="1">
      <c r="A5" s="58"/>
      <c r="B5" s="127" t="s">
        <v>222</v>
      </c>
      <c r="C5" s="180" t="s">
        <v>185</v>
      </c>
      <c r="D5" s="137">
        <f t="shared" ref="D5:L5" si="1">ROUND((D4-C4)/C4*100,1)</f>
        <v>3.3</v>
      </c>
      <c r="E5" s="46">
        <f t="shared" si="1"/>
        <v>0.8</v>
      </c>
      <c r="F5" s="180">
        <f t="shared" si="1"/>
        <v>2</v>
      </c>
      <c r="G5" s="137">
        <f t="shared" si="1"/>
        <v>0.2</v>
      </c>
      <c r="H5" s="46">
        <f t="shared" si="1"/>
        <v>0</v>
      </c>
      <c r="I5" s="46">
        <f t="shared" si="1"/>
        <v>-3.2</v>
      </c>
      <c r="J5" s="46">
        <f t="shared" si="1"/>
        <v>2.9</v>
      </c>
      <c r="K5" s="146">
        <f t="shared" si="1"/>
        <v>2.2999999999999998</v>
      </c>
      <c r="L5" s="46">
        <f t="shared" si="1"/>
        <v>4.9000000000000004</v>
      </c>
      <c r="M5" s="270">
        <v>2.8</v>
      </c>
      <c r="N5" s="271">
        <v>3</v>
      </c>
      <c r="O5" s="123"/>
      <c r="P5" s="16" t="s">
        <v>185</v>
      </c>
      <c r="S5" s="16" t="s">
        <v>190</v>
      </c>
    </row>
    <row r="6" spans="1:24" ht="13.5" customHeight="1">
      <c r="A6" s="58"/>
      <c r="B6" s="138" t="s">
        <v>74</v>
      </c>
      <c r="C6" s="181">
        <f t="shared" ref="C6:L6" si="2">C17*10</f>
        <v>5301953</v>
      </c>
      <c r="D6" s="139">
        <f t="shared" si="2"/>
        <v>5394135</v>
      </c>
      <c r="E6" s="48">
        <f t="shared" si="2"/>
        <v>5434791</v>
      </c>
      <c r="F6" s="181">
        <f t="shared" si="2"/>
        <v>5531735</v>
      </c>
      <c r="G6" s="139">
        <f t="shared" si="2"/>
        <v>5545320</v>
      </c>
      <c r="H6" s="48">
        <f t="shared" si="2"/>
        <v>5501172</v>
      </c>
      <c r="I6" s="48">
        <f t="shared" si="2"/>
        <v>5286570</v>
      </c>
      <c r="J6" s="48">
        <f t="shared" si="2"/>
        <v>5446723</v>
      </c>
      <c r="K6" s="181">
        <f t="shared" si="2"/>
        <v>5521705</v>
      </c>
      <c r="L6" s="48">
        <f t="shared" si="2"/>
        <v>5557843</v>
      </c>
      <c r="M6" s="206">
        <f>ROUND(L6*(M7+100)/100,0)</f>
        <v>5574517</v>
      </c>
      <c r="N6" s="207">
        <f>ROUND(M6*(N7+100)/100,0)</f>
        <v>5641411</v>
      </c>
      <c r="O6" s="123"/>
      <c r="S6" s="16" t="s">
        <v>185</v>
      </c>
    </row>
    <row r="7" spans="1:24" ht="13.5" customHeight="1">
      <c r="A7" s="58"/>
      <c r="B7" s="127" t="s">
        <v>223</v>
      </c>
      <c r="C7" s="180" t="s">
        <v>185</v>
      </c>
      <c r="D7" s="137">
        <f t="shared" ref="D7:L7" si="3">ROUND((D6-C6)/C6*100,1)</f>
        <v>1.7</v>
      </c>
      <c r="E7" s="46">
        <f t="shared" si="3"/>
        <v>0.8</v>
      </c>
      <c r="F7" s="180">
        <f t="shared" si="3"/>
        <v>1.8</v>
      </c>
      <c r="G7" s="137">
        <f t="shared" si="3"/>
        <v>0.2</v>
      </c>
      <c r="H7" s="46">
        <f t="shared" si="3"/>
        <v>-0.8</v>
      </c>
      <c r="I7" s="46">
        <f t="shared" si="3"/>
        <v>-3.9</v>
      </c>
      <c r="J7" s="46">
        <f t="shared" si="3"/>
        <v>3</v>
      </c>
      <c r="K7" s="180">
        <f t="shared" si="3"/>
        <v>1.4</v>
      </c>
      <c r="L7" s="46">
        <f t="shared" si="3"/>
        <v>0.7</v>
      </c>
      <c r="M7" s="46">
        <v>0.3</v>
      </c>
      <c r="N7" s="271">
        <v>1.2</v>
      </c>
      <c r="O7" s="123"/>
    </row>
    <row r="8" spans="1:24" ht="13.5" customHeight="1">
      <c r="A8" s="61" t="s">
        <v>75</v>
      </c>
      <c r="B8" s="141" t="s">
        <v>73</v>
      </c>
      <c r="C8" s="142">
        <f t="shared" ref="C8:N8" si="4">C19/100</f>
        <v>206413.28</v>
      </c>
      <c r="D8" s="143">
        <f t="shared" si="4"/>
        <v>216196.21</v>
      </c>
      <c r="E8" s="144">
        <f t="shared" si="4"/>
        <v>218152.99</v>
      </c>
      <c r="F8" s="183">
        <f t="shared" si="4"/>
        <v>221228.41</v>
      </c>
      <c r="G8" s="143">
        <f t="shared" si="4"/>
        <v>221552.28</v>
      </c>
      <c r="H8" s="144">
        <f t="shared" si="4"/>
        <v>222603.56</v>
      </c>
      <c r="I8" s="144">
        <f t="shared" si="4"/>
        <v>218434.72</v>
      </c>
      <c r="J8" s="144">
        <f t="shared" si="4"/>
        <v>225062.91</v>
      </c>
      <c r="K8" s="142">
        <f t="shared" si="4"/>
        <v>228721.28038174278</v>
      </c>
      <c r="L8" s="144">
        <f t="shared" si="4"/>
        <v>240164.1919928923</v>
      </c>
      <c r="M8" s="144">
        <f t="shared" si="4"/>
        <v>247464.4619827781</v>
      </c>
      <c r="N8" s="145">
        <f t="shared" si="4"/>
        <v>256439.37629877418</v>
      </c>
      <c r="O8" s="123"/>
    </row>
    <row r="9" spans="1:24" ht="13.5" customHeight="1">
      <c r="A9" s="58"/>
      <c r="B9" s="127" t="s">
        <v>222</v>
      </c>
      <c r="C9" s="180" t="s">
        <v>185</v>
      </c>
      <c r="D9" s="137">
        <f t="shared" ref="D9:N9" si="5">ROUND((D8-C8)/C8*100,1)</f>
        <v>4.7</v>
      </c>
      <c r="E9" s="46">
        <f t="shared" si="5"/>
        <v>0.9</v>
      </c>
      <c r="F9" s="180">
        <f t="shared" si="5"/>
        <v>1.4</v>
      </c>
      <c r="G9" s="137">
        <f t="shared" si="5"/>
        <v>0.1</v>
      </c>
      <c r="H9" s="46">
        <f t="shared" si="5"/>
        <v>0.5</v>
      </c>
      <c r="I9" s="46">
        <f t="shared" si="5"/>
        <v>-1.9</v>
      </c>
      <c r="J9" s="46">
        <f t="shared" si="5"/>
        <v>3</v>
      </c>
      <c r="K9" s="146">
        <f t="shared" si="5"/>
        <v>1.6</v>
      </c>
      <c r="L9" s="46">
        <f t="shared" si="5"/>
        <v>5</v>
      </c>
      <c r="M9" s="46">
        <f t="shared" si="5"/>
        <v>3</v>
      </c>
      <c r="N9" s="128">
        <f t="shared" si="5"/>
        <v>3.6</v>
      </c>
      <c r="O9" s="123"/>
    </row>
    <row r="10" spans="1:24" ht="13.5" customHeight="1">
      <c r="A10" s="58"/>
      <c r="B10" s="138" t="s">
        <v>74</v>
      </c>
      <c r="C10" s="181">
        <f t="shared" ref="C10:N10" si="6">C20/100</f>
        <v>209933.2</v>
      </c>
      <c r="D10" s="139">
        <f t="shared" si="6"/>
        <v>216366.47</v>
      </c>
      <c r="E10" s="48">
        <f t="shared" si="6"/>
        <v>217884.02</v>
      </c>
      <c r="F10" s="181">
        <f t="shared" si="6"/>
        <v>221219.95</v>
      </c>
      <c r="G10" s="139">
        <f t="shared" si="6"/>
        <v>221535.57</v>
      </c>
      <c r="H10" s="48">
        <f t="shared" si="6"/>
        <v>221677.07</v>
      </c>
      <c r="I10" s="48">
        <f t="shared" si="6"/>
        <v>215325.57</v>
      </c>
      <c r="J10" s="48">
        <f t="shared" si="6"/>
        <v>222666.03</v>
      </c>
      <c r="K10" s="140">
        <f t="shared" si="6"/>
        <v>228105.58303393461</v>
      </c>
      <c r="L10" s="48">
        <f t="shared" si="6"/>
        <v>230673.6852622579</v>
      </c>
      <c r="M10" s="48">
        <f t="shared" si="6"/>
        <v>232294.17</v>
      </c>
      <c r="N10" s="147">
        <f t="shared" si="6"/>
        <v>238540.72</v>
      </c>
      <c r="O10" s="123"/>
      <c r="W10" s="16" t="s">
        <v>185</v>
      </c>
    </row>
    <row r="11" spans="1:24" ht="13.5" customHeight="1" thickBot="1">
      <c r="A11" s="63"/>
      <c r="B11" s="148" t="s">
        <v>223</v>
      </c>
      <c r="C11" s="182" t="s">
        <v>185</v>
      </c>
      <c r="D11" s="149">
        <f t="shared" ref="D11:N11" si="7">ROUND((D10-C10)/C10*100,1)</f>
        <v>3.1</v>
      </c>
      <c r="E11" s="49">
        <f t="shared" si="7"/>
        <v>0.7</v>
      </c>
      <c r="F11" s="182">
        <f t="shared" si="7"/>
        <v>1.5</v>
      </c>
      <c r="G11" s="149">
        <f t="shared" si="7"/>
        <v>0.1</v>
      </c>
      <c r="H11" s="49">
        <f t="shared" si="7"/>
        <v>0.1</v>
      </c>
      <c r="I11" s="49">
        <f t="shared" si="7"/>
        <v>-2.9</v>
      </c>
      <c r="J11" s="49">
        <f t="shared" si="7"/>
        <v>3.4</v>
      </c>
      <c r="K11" s="150">
        <f t="shared" si="7"/>
        <v>2.4</v>
      </c>
      <c r="L11" s="49">
        <f t="shared" si="7"/>
        <v>1.1000000000000001</v>
      </c>
      <c r="M11" s="49">
        <f t="shared" si="7"/>
        <v>0.7</v>
      </c>
      <c r="N11" s="129">
        <f t="shared" si="7"/>
        <v>2.7</v>
      </c>
      <c r="O11" s="123" t="s">
        <v>185</v>
      </c>
    </row>
    <row r="12" spans="1:24" ht="13.5" customHeight="1">
      <c r="A12" s="152" t="s">
        <v>301</v>
      </c>
      <c r="B12" s="51"/>
      <c r="C12" s="51"/>
      <c r="D12" s="51"/>
      <c r="E12" s="51"/>
      <c r="F12" s="51"/>
      <c r="G12" s="51"/>
      <c r="H12" s="51"/>
      <c r="I12" s="51"/>
      <c r="J12" s="51"/>
      <c r="K12" s="51"/>
      <c r="L12" s="51"/>
      <c r="M12" s="51"/>
      <c r="N12" s="51"/>
      <c r="O12" s="51"/>
    </row>
    <row r="13" spans="1:24" ht="13.5" customHeight="1">
      <c r="A13" s="152" t="s">
        <v>302</v>
      </c>
      <c r="B13" s="51"/>
      <c r="C13" s="51"/>
      <c r="D13" s="51"/>
      <c r="E13" s="51"/>
      <c r="F13" s="51"/>
      <c r="G13" s="51"/>
      <c r="H13" s="51"/>
      <c r="I13" s="51"/>
      <c r="J13" s="51"/>
      <c r="K13" s="51"/>
      <c r="L13" s="51"/>
      <c r="M13" s="51"/>
      <c r="N13" s="51"/>
      <c r="O13" s="16" t="s">
        <v>185</v>
      </c>
      <c r="X13" s="16" t="s">
        <v>185</v>
      </c>
    </row>
    <row r="14" spans="1:24">
      <c r="A14" s="51" t="s">
        <v>303</v>
      </c>
      <c r="B14" s="51"/>
      <c r="C14" s="51"/>
      <c r="D14" s="51"/>
      <c r="E14" s="51"/>
      <c r="F14" s="51"/>
      <c r="G14" s="51"/>
      <c r="H14" s="51"/>
      <c r="I14" s="51"/>
      <c r="J14" s="51"/>
      <c r="K14" s="51"/>
      <c r="L14" s="51"/>
      <c r="M14" s="51"/>
      <c r="N14" s="51"/>
    </row>
    <row r="15" spans="1:24">
      <c r="A15" s="51"/>
      <c r="B15" s="51"/>
      <c r="C15" s="51"/>
      <c r="D15" s="51"/>
      <c r="E15" s="51"/>
      <c r="F15" s="51"/>
      <c r="G15" s="51"/>
      <c r="H15" s="51"/>
      <c r="I15" s="51"/>
      <c r="J15" s="51"/>
      <c r="K15" s="51"/>
      <c r="L15" s="51"/>
      <c r="M15" s="51"/>
      <c r="N15" s="51"/>
      <c r="X15" s="16" t="s">
        <v>190</v>
      </c>
    </row>
    <row r="16" spans="1:24">
      <c r="A16" s="51" t="s">
        <v>77</v>
      </c>
      <c r="B16" s="51" t="s">
        <v>78</v>
      </c>
      <c r="C16" s="272">
        <v>523422.8</v>
      </c>
      <c r="D16" s="272">
        <v>540740.80000000005</v>
      </c>
      <c r="E16" s="272">
        <v>544829.9</v>
      </c>
      <c r="F16" s="272">
        <v>555712.5</v>
      </c>
      <c r="G16" s="272">
        <v>556570.5</v>
      </c>
      <c r="H16" s="272">
        <v>556800.69999999995</v>
      </c>
      <c r="I16" s="272">
        <v>538787.80000000005</v>
      </c>
      <c r="J16" s="272">
        <v>554582.4</v>
      </c>
      <c r="K16" s="272">
        <v>567268.9</v>
      </c>
      <c r="L16" s="272">
        <v>595184.30000000005</v>
      </c>
      <c r="M16" s="272"/>
      <c r="N16" s="272"/>
      <c r="O16" s="16" t="s">
        <v>215</v>
      </c>
    </row>
    <row r="17" spans="1:16">
      <c r="A17" s="51" t="s">
        <v>79</v>
      </c>
      <c r="B17" s="51" t="s">
        <v>80</v>
      </c>
      <c r="C17" s="272">
        <v>530195.30000000005</v>
      </c>
      <c r="D17" s="272">
        <v>539413.5</v>
      </c>
      <c r="E17" s="272">
        <v>543479.1</v>
      </c>
      <c r="F17" s="272">
        <v>553173.5</v>
      </c>
      <c r="G17" s="272">
        <v>554532</v>
      </c>
      <c r="H17" s="272">
        <v>550117.19999999995</v>
      </c>
      <c r="I17" s="272">
        <v>528657</v>
      </c>
      <c r="J17" s="272">
        <v>544672.30000000005</v>
      </c>
      <c r="K17" s="272">
        <v>552170.5</v>
      </c>
      <c r="L17" s="272">
        <v>555784.30000000005</v>
      </c>
      <c r="M17" s="272"/>
      <c r="N17" s="272"/>
      <c r="O17" s="16" t="s">
        <v>215</v>
      </c>
    </row>
    <row r="18" spans="1:16">
      <c r="A18" s="51"/>
      <c r="B18" s="51"/>
      <c r="C18" s="51"/>
      <c r="D18" s="51"/>
      <c r="E18" s="51"/>
      <c r="F18" s="51"/>
      <c r="G18" s="51"/>
      <c r="H18" s="51"/>
      <c r="I18" s="51"/>
      <c r="J18" s="51"/>
      <c r="K18" s="51"/>
      <c r="L18" s="51"/>
      <c r="M18" s="51"/>
      <c r="N18" s="51"/>
    </row>
    <row r="19" spans="1:16">
      <c r="A19" s="51" t="s">
        <v>81</v>
      </c>
      <c r="B19" s="51" t="s">
        <v>82</v>
      </c>
      <c r="C19" s="51">
        <v>20641328</v>
      </c>
      <c r="D19" s="51">
        <v>21619621</v>
      </c>
      <c r="E19" s="51">
        <v>21815299</v>
      </c>
      <c r="F19" s="51">
        <v>22122841</v>
      </c>
      <c r="G19" s="278">
        <v>22155228</v>
      </c>
      <c r="H19" s="278">
        <v>22260356</v>
      </c>
      <c r="I19" s="278">
        <v>21843472</v>
      </c>
      <c r="J19" s="278">
        <v>22506291</v>
      </c>
      <c r="K19" s="278">
        <v>22872128.038174279</v>
      </c>
      <c r="L19" s="278">
        <v>24016419.199289229</v>
      </c>
      <c r="M19" s="278">
        <v>24746446.198277809</v>
      </c>
      <c r="N19" s="278">
        <v>25643937.629877418</v>
      </c>
    </row>
    <row r="20" spans="1:16">
      <c r="A20" s="51"/>
      <c r="B20" s="51" t="s">
        <v>83</v>
      </c>
      <c r="C20" s="51">
        <v>20993320</v>
      </c>
      <c r="D20" s="51">
        <v>21636647</v>
      </c>
      <c r="E20" s="51">
        <v>21788402</v>
      </c>
      <c r="F20" s="51">
        <v>22121995</v>
      </c>
      <c r="G20" s="278">
        <v>22153557</v>
      </c>
      <c r="H20" s="278">
        <v>22167707</v>
      </c>
      <c r="I20" s="278">
        <v>21532557</v>
      </c>
      <c r="J20" s="278">
        <v>22266603</v>
      </c>
      <c r="K20" s="278">
        <v>22810558.303393461</v>
      </c>
      <c r="L20" s="278">
        <v>23067368.52622579</v>
      </c>
      <c r="M20" s="278">
        <v>23229417</v>
      </c>
      <c r="N20" s="278">
        <v>23854072</v>
      </c>
      <c r="P20" s="16" t="s">
        <v>185</v>
      </c>
    </row>
    <row r="21" spans="1:16">
      <c r="A21" s="51"/>
      <c r="B21" s="51"/>
      <c r="C21" s="51"/>
      <c r="D21" s="51"/>
      <c r="E21" s="51"/>
      <c r="F21" s="51"/>
      <c r="G21" s="51"/>
      <c r="H21" s="51"/>
      <c r="I21" s="51"/>
      <c r="J21" s="51"/>
      <c r="K21" s="51"/>
      <c r="L21" s="51"/>
      <c r="M21" s="51"/>
      <c r="N21" s="51"/>
    </row>
    <row r="22" spans="1:16">
      <c r="A22" s="51" t="s">
        <v>179</v>
      </c>
      <c r="B22" s="51" t="s">
        <v>59</v>
      </c>
      <c r="C22" s="51" t="s">
        <v>185</v>
      </c>
      <c r="D22" s="273" t="s">
        <v>224</v>
      </c>
      <c r="E22" s="274">
        <v>16</v>
      </c>
      <c r="F22" s="274">
        <v>17</v>
      </c>
      <c r="G22" s="274">
        <v>18</v>
      </c>
      <c r="H22" s="275">
        <v>19</v>
      </c>
      <c r="I22" s="275">
        <v>20</v>
      </c>
      <c r="J22" s="275">
        <v>21</v>
      </c>
      <c r="K22" s="275">
        <v>22</v>
      </c>
      <c r="L22" s="275">
        <v>23</v>
      </c>
      <c r="M22" s="275">
        <v>24</v>
      </c>
      <c r="N22" s="275">
        <v>25</v>
      </c>
    </row>
    <row r="23" spans="1:16">
      <c r="A23" s="51"/>
      <c r="B23" s="90" t="s">
        <v>225</v>
      </c>
      <c r="C23" s="276" t="s">
        <v>185</v>
      </c>
      <c r="D23" s="276">
        <f t="shared" ref="D23:N23" si="8">D7</f>
        <v>1.7</v>
      </c>
      <c r="E23" s="276">
        <f t="shared" si="8"/>
        <v>0.8</v>
      </c>
      <c r="F23" s="276">
        <f t="shared" si="8"/>
        <v>1.8</v>
      </c>
      <c r="G23" s="276">
        <f t="shared" si="8"/>
        <v>0.2</v>
      </c>
      <c r="H23" s="276">
        <f t="shared" si="8"/>
        <v>-0.8</v>
      </c>
      <c r="I23" s="276">
        <f t="shared" si="8"/>
        <v>-3.9</v>
      </c>
      <c r="J23" s="276">
        <f t="shared" si="8"/>
        <v>3</v>
      </c>
      <c r="K23" s="276">
        <f t="shared" si="8"/>
        <v>1.4</v>
      </c>
      <c r="L23" s="276">
        <f t="shared" si="8"/>
        <v>0.7</v>
      </c>
      <c r="M23" s="276">
        <f t="shared" si="8"/>
        <v>0.3</v>
      </c>
      <c r="N23" s="276">
        <f t="shared" si="8"/>
        <v>1.2</v>
      </c>
    </row>
    <row r="24" spans="1:16">
      <c r="A24" s="51"/>
      <c r="B24" s="94" t="s">
        <v>226</v>
      </c>
      <c r="C24" s="277" t="str">
        <f t="shared" ref="C24:N24" si="9">C11</f>
        <v xml:space="preserve"> </v>
      </c>
      <c r="D24" s="277">
        <f t="shared" si="9"/>
        <v>3.1</v>
      </c>
      <c r="E24" s="277">
        <f t="shared" si="9"/>
        <v>0.7</v>
      </c>
      <c r="F24" s="277">
        <f t="shared" si="9"/>
        <v>1.5</v>
      </c>
      <c r="G24" s="277">
        <f t="shared" si="9"/>
        <v>0.1</v>
      </c>
      <c r="H24" s="277">
        <f t="shared" si="9"/>
        <v>0.1</v>
      </c>
      <c r="I24" s="277">
        <f t="shared" si="9"/>
        <v>-2.9</v>
      </c>
      <c r="J24" s="277">
        <f t="shared" si="9"/>
        <v>3.4</v>
      </c>
      <c r="K24" s="277">
        <f t="shared" si="9"/>
        <v>2.4</v>
      </c>
      <c r="L24" s="277">
        <f t="shared" si="9"/>
        <v>1.1000000000000001</v>
      </c>
      <c r="M24" s="277">
        <f t="shared" si="9"/>
        <v>0.7</v>
      </c>
      <c r="N24" s="277">
        <f t="shared" si="9"/>
        <v>2.7</v>
      </c>
      <c r="O24" s="16" t="s">
        <v>185</v>
      </c>
    </row>
    <row r="25" spans="1:16">
      <c r="A25" s="51"/>
      <c r="B25" s="51"/>
      <c r="C25" s="51"/>
      <c r="D25" s="51"/>
      <c r="E25" s="51"/>
      <c r="F25" s="51"/>
      <c r="G25" s="51"/>
      <c r="H25" s="51"/>
      <c r="I25" s="51"/>
      <c r="J25" s="51"/>
      <c r="K25" s="51"/>
      <c r="L25" s="51"/>
      <c r="M25" s="51"/>
      <c r="N25" s="51"/>
    </row>
    <row r="26" spans="1:16">
      <c r="A26" s="51"/>
      <c r="B26" s="51"/>
      <c r="C26" s="51"/>
      <c r="D26" s="51"/>
      <c r="E26" s="51"/>
      <c r="F26" s="51"/>
      <c r="G26" s="51"/>
      <c r="H26" s="51"/>
      <c r="I26" s="51"/>
      <c r="J26" s="51"/>
      <c r="K26" s="51"/>
      <c r="L26" s="51"/>
      <c r="M26" s="51"/>
      <c r="N26" s="51"/>
    </row>
    <row r="27" spans="1:16">
      <c r="A27" s="51" t="s">
        <v>180</v>
      </c>
      <c r="B27" s="51" t="s">
        <v>59</v>
      </c>
      <c r="C27" s="51" t="s">
        <v>185</v>
      </c>
      <c r="D27" s="273" t="s">
        <v>224</v>
      </c>
      <c r="E27" s="274">
        <v>16</v>
      </c>
      <c r="F27" s="274">
        <v>17</v>
      </c>
      <c r="G27" s="274">
        <v>18</v>
      </c>
      <c r="H27" s="275">
        <v>19</v>
      </c>
      <c r="I27" s="275">
        <v>20</v>
      </c>
      <c r="J27" s="275">
        <v>21</v>
      </c>
      <c r="K27" s="275">
        <v>22</v>
      </c>
      <c r="L27" s="275">
        <v>23</v>
      </c>
      <c r="M27" s="275">
        <v>24</v>
      </c>
      <c r="N27" s="275">
        <v>25</v>
      </c>
    </row>
    <row r="28" spans="1:16">
      <c r="A28" s="51"/>
      <c r="B28" s="90" t="s">
        <v>225</v>
      </c>
      <c r="C28" s="276" t="s">
        <v>185</v>
      </c>
      <c r="D28" s="276">
        <f t="shared" ref="D28:N28" si="10">D5</f>
        <v>3.3</v>
      </c>
      <c r="E28" s="276">
        <f t="shared" si="10"/>
        <v>0.8</v>
      </c>
      <c r="F28" s="276">
        <f t="shared" si="10"/>
        <v>2</v>
      </c>
      <c r="G28" s="276">
        <f t="shared" si="10"/>
        <v>0.2</v>
      </c>
      <c r="H28" s="276">
        <f t="shared" si="10"/>
        <v>0</v>
      </c>
      <c r="I28" s="276">
        <f t="shared" si="10"/>
        <v>-3.2</v>
      </c>
      <c r="J28" s="276">
        <f t="shared" si="10"/>
        <v>2.9</v>
      </c>
      <c r="K28" s="276">
        <f t="shared" si="10"/>
        <v>2.2999999999999998</v>
      </c>
      <c r="L28" s="276">
        <f t="shared" si="10"/>
        <v>4.9000000000000004</v>
      </c>
      <c r="M28" s="276">
        <f t="shared" si="10"/>
        <v>2.8</v>
      </c>
      <c r="N28" s="276">
        <f t="shared" si="10"/>
        <v>3</v>
      </c>
    </row>
    <row r="29" spans="1:16">
      <c r="A29" s="51"/>
      <c r="B29" s="94" t="s">
        <v>226</v>
      </c>
      <c r="C29" s="277" t="str">
        <f t="shared" ref="C29:N29" si="11">C9</f>
        <v xml:space="preserve"> </v>
      </c>
      <c r="D29" s="277">
        <f t="shared" si="11"/>
        <v>4.7</v>
      </c>
      <c r="E29" s="277">
        <f t="shared" si="11"/>
        <v>0.9</v>
      </c>
      <c r="F29" s="277">
        <f t="shared" si="11"/>
        <v>1.4</v>
      </c>
      <c r="G29" s="277">
        <f t="shared" si="11"/>
        <v>0.1</v>
      </c>
      <c r="H29" s="277">
        <f t="shared" si="11"/>
        <v>0.5</v>
      </c>
      <c r="I29" s="277">
        <f t="shared" si="11"/>
        <v>-1.9</v>
      </c>
      <c r="J29" s="277">
        <f t="shared" si="11"/>
        <v>3</v>
      </c>
      <c r="K29" s="277">
        <f t="shared" si="11"/>
        <v>1.6</v>
      </c>
      <c r="L29" s="277">
        <f t="shared" si="11"/>
        <v>5</v>
      </c>
      <c r="M29" s="277">
        <f t="shared" si="11"/>
        <v>3</v>
      </c>
      <c r="N29" s="277">
        <f t="shared" si="11"/>
        <v>3.6</v>
      </c>
    </row>
  </sheetData>
  <mergeCells count="1">
    <mergeCell ref="A2:B3"/>
  </mergeCells>
  <phoneticPr fontId="1"/>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26"/>
  <sheetViews>
    <sheetView topLeftCell="A17" workbookViewId="0">
      <selection activeCell="E25" sqref="E25"/>
    </sheetView>
  </sheetViews>
  <sheetFormatPr defaultColWidth="11.08984375" defaultRowHeight="13"/>
  <cols>
    <col min="1" max="1" width="4.7265625" style="18" customWidth="1"/>
    <col min="2" max="16384" width="11.08984375" style="18"/>
  </cols>
  <sheetData>
    <row r="1" spans="1:15" hidden="1">
      <c r="A1" s="154" t="s">
        <v>227</v>
      </c>
      <c r="B1" s="17"/>
      <c r="C1" s="17"/>
      <c r="D1" s="17"/>
      <c r="E1" s="17"/>
      <c r="F1" s="17"/>
      <c r="G1" s="51"/>
      <c r="H1" s="51"/>
      <c r="I1" s="51"/>
      <c r="J1" s="51"/>
      <c r="K1" s="51"/>
      <c r="L1" s="51"/>
      <c r="M1" s="51"/>
      <c r="N1" s="51" t="s">
        <v>10</v>
      </c>
      <c r="O1" s="51"/>
    </row>
    <row r="2" spans="1:15" hidden="1">
      <c r="A2" s="155"/>
      <c r="B2" s="156" t="s">
        <v>11</v>
      </c>
      <c r="C2" s="296" t="s">
        <v>12</v>
      </c>
      <c r="D2" s="296" t="s">
        <v>13</v>
      </c>
      <c r="E2" s="296" t="s">
        <v>14</v>
      </c>
      <c r="F2" s="300" t="s">
        <v>8</v>
      </c>
      <c r="G2" s="19"/>
      <c r="H2" s="19"/>
      <c r="I2" s="20"/>
      <c r="J2" s="296" t="s">
        <v>9</v>
      </c>
      <c r="K2" s="296" t="s">
        <v>15</v>
      </c>
      <c r="L2" s="19" t="s">
        <v>16</v>
      </c>
      <c r="M2" s="19"/>
      <c r="N2" s="19"/>
      <c r="O2" s="20"/>
    </row>
    <row r="3" spans="1:15" ht="25" hidden="1">
      <c r="A3" s="157"/>
      <c r="B3" s="158" t="s">
        <v>17</v>
      </c>
      <c r="C3" s="302"/>
      <c r="D3" s="302"/>
      <c r="E3" s="302"/>
      <c r="F3" s="303"/>
      <c r="G3" s="21" t="s">
        <v>18</v>
      </c>
      <c r="H3" s="22" t="s">
        <v>19</v>
      </c>
      <c r="I3" s="20" t="s">
        <v>20</v>
      </c>
      <c r="J3" s="302"/>
      <c r="K3" s="302"/>
      <c r="L3" s="159" t="s">
        <v>200</v>
      </c>
      <c r="M3" s="21" t="s">
        <v>21</v>
      </c>
      <c r="N3" s="22" t="s">
        <v>22</v>
      </c>
      <c r="O3" s="20" t="s">
        <v>23</v>
      </c>
    </row>
    <row r="4" spans="1:15" hidden="1">
      <c r="A4" s="160"/>
      <c r="B4" s="23" t="s">
        <v>24</v>
      </c>
      <c r="C4" s="44">
        <v>21843472.269847721</v>
      </c>
      <c r="D4" s="24">
        <v>12932338.565063464</v>
      </c>
      <c r="E4" s="24">
        <v>2734541.9843622185</v>
      </c>
      <c r="F4" s="24">
        <v>4136205.7851063292</v>
      </c>
      <c r="G4" s="24">
        <v>668135</v>
      </c>
      <c r="H4" s="24">
        <v>3619103.803110986</v>
      </c>
      <c r="I4" s="24">
        <v>-151033.01800465665</v>
      </c>
      <c r="J4" s="24">
        <v>975612.38487735507</v>
      </c>
      <c r="K4" s="24">
        <v>20778698.719409365</v>
      </c>
      <c r="L4" s="24">
        <v>1064773.5504383547</v>
      </c>
      <c r="M4" s="24">
        <v>17035123.269098107</v>
      </c>
      <c r="N4" s="24">
        <v>16443960</v>
      </c>
      <c r="O4" s="25">
        <v>473610.28134024702</v>
      </c>
    </row>
    <row r="5" spans="1:15" hidden="1">
      <c r="A5" s="26">
        <v>1</v>
      </c>
      <c r="B5" s="17" t="s">
        <v>25</v>
      </c>
      <c r="C5" s="33">
        <v>6934282.2698477209</v>
      </c>
      <c r="D5" s="161">
        <v>3806483.5650634635</v>
      </c>
      <c r="E5" s="161">
        <v>943988.98436221853</v>
      </c>
      <c r="F5" s="161">
        <v>1028094.7851063294</v>
      </c>
      <c r="G5" s="161">
        <v>184251</v>
      </c>
      <c r="H5" s="161">
        <v>888234.80311098602</v>
      </c>
      <c r="I5" s="161">
        <v>-44391.018004656653</v>
      </c>
      <c r="J5" s="161">
        <v>328755.38487735507</v>
      </c>
      <c r="K5" s="161">
        <v>6107322.7194093661</v>
      </c>
      <c r="L5" s="161">
        <v>826959.55043835472</v>
      </c>
      <c r="M5" s="161">
        <v>5443881.2690981077</v>
      </c>
      <c r="N5" s="161">
        <v>4833246</v>
      </c>
      <c r="O5" s="27">
        <v>216324.28134024702</v>
      </c>
    </row>
    <row r="6" spans="1:15" hidden="1">
      <c r="A6" s="26">
        <v>2</v>
      </c>
      <c r="B6" s="17" t="s">
        <v>26</v>
      </c>
      <c r="C6" s="33">
        <v>3416190</v>
      </c>
      <c r="D6" s="161">
        <v>2481718</v>
      </c>
      <c r="E6" s="161">
        <v>443004</v>
      </c>
      <c r="F6" s="161">
        <v>656480</v>
      </c>
      <c r="G6" s="161">
        <v>161615</v>
      </c>
      <c r="H6" s="161">
        <v>521891</v>
      </c>
      <c r="I6" s="161">
        <v>-27026</v>
      </c>
      <c r="J6" s="161">
        <v>136890</v>
      </c>
      <c r="K6" s="161">
        <v>3718092</v>
      </c>
      <c r="L6" s="161">
        <v>-301902</v>
      </c>
      <c r="M6" s="161">
        <v>2671471</v>
      </c>
      <c r="N6" s="161">
        <v>2942444</v>
      </c>
      <c r="O6" s="27">
        <v>-30929</v>
      </c>
    </row>
    <row r="7" spans="1:15" hidden="1">
      <c r="A7" s="26">
        <v>3</v>
      </c>
      <c r="B7" s="17" t="s">
        <v>27</v>
      </c>
      <c r="C7" s="33">
        <v>1964685</v>
      </c>
      <c r="D7" s="161">
        <v>1629662</v>
      </c>
      <c r="E7" s="161">
        <v>296815</v>
      </c>
      <c r="F7" s="161">
        <v>439994</v>
      </c>
      <c r="G7" s="161">
        <v>72913</v>
      </c>
      <c r="H7" s="161">
        <v>384739</v>
      </c>
      <c r="I7" s="161">
        <v>-17658</v>
      </c>
      <c r="J7" s="161">
        <v>62806</v>
      </c>
      <c r="K7" s="161">
        <v>2429277</v>
      </c>
      <c r="L7" s="161">
        <v>-464592</v>
      </c>
      <c r="M7" s="161">
        <v>1556338</v>
      </c>
      <c r="N7" s="161">
        <v>1922494</v>
      </c>
      <c r="O7" s="27">
        <v>-98436</v>
      </c>
    </row>
    <row r="8" spans="1:15" hidden="1">
      <c r="A8" s="26">
        <v>4</v>
      </c>
      <c r="B8" s="17" t="s">
        <v>28</v>
      </c>
      <c r="C8" s="33">
        <v>2891889</v>
      </c>
      <c r="D8" s="161">
        <v>1669376</v>
      </c>
      <c r="E8" s="161">
        <v>277971</v>
      </c>
      <c r="F8" s="161">
        <v>749940</v>
      </c>
      <c r="G8" s="161">
        <v>100709</v>
      </c>
      <c r="H8" s="161">
        <v>669694</v>
      </c>
      <c r="I8" s="161">
        <v>-20463</v>
      </c>
      <c r="J8" s="161">
        <v>118052</v>
      </c>
      <c r="K8" s="161">
        <v>2815339</v>
      </c>
      <c r="L8" s="161">
        <v>76550</v>
      </c>
      <c r="M8" s="161">
        <v>2215414</v>
      </c>
      <c r="N8" s="161">
        <v>2228018</v>
      </c>
      <c r="O8" s="27">
        <v>89154</v>
      </c>
    </row>
    <row r="9" spans="1:15" hidden="1">
      <c r="A9" s="26">
        <v>5</v>
      </c>
      <c r="B9" s="17" t="s">
        <v>29</v>
      </c>
      <c r="C9" s="33">
        <v>1261516</v>
      </c>
      <c r="D9" s="161">
        <v>614882</v>
      </c>
      <c r="E9" s="161">
        <v>135102</v>
      </c>
      <c r="F9" s="161">
        <v>223133</v>
      </c>
      <c r="G9" s="161">
        <v>23574</v>
      </c>
      <c r="H9" s="161">
        <v>206987</v>
      </c>
      <c r="I9" s="161">
        <v>-7428</v>
      </c>
      <c r="J9" s="161">
        <v>48923</v>
      </c>
      <c r="K9" s="161">
        <v>1022040</v>
      </c>
      <c r="L9" s="161">
        <v>239476</v>
      </c>
      <c r="M9" s="161">
        <v>972988</v>
      </c>
      <c r="N9" s="161">
        <v>808827</v>
      </c>
      <c r="O9" s="27">
        <v>75315</v>
      </c>
    </row>
    <row r="10" spans="1:15" hidden="1">
      <c r="A10" s="26">
        <v>6</v>
      </c>
      <c r="B10" s="17" t="s">
        <v>30</v>
      </c>
      <c r="C10" s="33">
        <v>2732768</v>
      </c>
      <c r="D10" s="161">
        <v>1233488</v>
      </c>
      <c r="E10" s="161">
        <v>236137</v>
      </c>
      <c r="F10" s="161">
        <v>572223</v>
      </c>
      <c r="G10" s="161">
        <v>80939</v>
      </c>
      <c r="H10" s="161">
        <v>507181</v>
      </c>
      <c r="I10" s="161">
        <v>-15897</v>
      </c>
      <c r="J10" s="161">
        <v>145129</v>
      </c>
      <c r="K10" s="161">
        <v>2186977</v>
      </c>
      <c r="L10" s="161">
        <v>545791</v>
      </c>
      <c r="M10" s="161">
        <v>2080921</v>
      </c>
      <c r="N10" s="161">
        <v>1730742</v>
      </c>
      <c r="O10" s="27">
        <v>195612</v>
      </c>
    </row>
    <row r="11" spans="1:15" hidden="1">
      <c r="A11" s="26">
        <v>7</v>
      </c>
      <c r="B11" s="17" t="s">
        <v>31</v>
      </c>
      <c r="C11" s="33">
        <v>1103980</v>
      </c>
      <c r="D11" s="161">
        <v>569404</v>
      </c>
      <c r="E11" s="161">
        <v>124422</v>
      </c>
      <c r="F11" s="161">
        <v>195168</v>
      </c>
      <c r="G11" s="161">
        <v>17256</v>
      </c>
      <c r="H11" s="161">
        <v>184752</v>
      </c>
      <c r="I11" s="161">
        <v>-6840</v>
      </c>
      <c r="J11" s="161">
        <v>51920</v>
      </c>
      <c r="K11" s="161">
        <v>940914</v>
      </c>
      <c r="L11" s="161">
        <v>163066</v>
      </c>
      <c r="M11" s="161">
        <v>854423</v>
      </c>
      <c r="N11" s="161">
        <v>744628</v>
      </c>
      <c r="O11" s="27">
        <v>53271</v>
      </c>
    </row>
    <row r="12" spans="1:15" hidden="1">
      <c r="A12" s="26">
        <v>8</v>
      </c>
      <c r="B12" s="17" t="s">
        <v>32</v>
      </c>
      <c r="C12" s="33">
        <v>649338</v>
      </c>
      <c r="D12" s="161">
        <v>387704</v>
      </c>
      <c r="E12" s="161">
        <v>117962</v>
      </c>
      <c r="F12" s="161">
        <v>123633</v>
      </c>
      <c r="G12" s="161">
        <v>9885</v>
      </c>
      <c r="H12" s="161">
        <v>118636</v>
      </c>
      <c r="I12" s="161">
        <v>-4888</v>
      </c>
      <c r="J12" s="161">
        <v>43183</v>
      </c>
      <c r="K12" s="161">
        <v>672482</v>
      </c>
      <c r="L12" s="161">
        <v>-23144</v>
      </c>
      <c r="M12" s="161">
        <v>523802</v>
      </c>
      <c r="N12" s="161">
        <v>532192</v>
      </c>
      <c r="O12" s="27">
        <v>-14754</v>
      </c>
    </row>
    <row r="13" spans="1:15" hidden="1">
      <c r="A13" s="26">
        <v>9</v>
      </c>
      <c r="B13" s="17" t="s">
        <v>33</v>
      </c>
      <c r="C13" s="33">
        <v>447812</v>
      </c>
      <c r="D13" s="161">
        <v>247154</v>
      </c>
      <c r="E13" s="161">
        <v>65026</v>
      </c>
      <c r="F13" s="161">
        <v>70369</v>
      </c>
      <c r="G13" s="161">
        <v>8486</v>
      </c>
      <c r="H13" s="161">
        <v>64772</v>
      </c>
      <c r="I13" s="161">
        <v>-2889</v>
      </c>
      <c r="J13" s="161">
        <v>14990</v>
      </c>
      <c r="K13" s="161">
        <v>397539</v>
      </c>
      <c r="L13" s="161">
        <v>50273</v>
      </c>
      <c r="M13" s="161">
        <v>353491</v>
      </c>
      <c r="N13" s="161">
        <v>314607</v>
      </c>
      <c r="O13" s="27">
        <v>11389</v>
      </c>
    </row>
    <row r="14" spans="1:15" hidden="1">
      <c r="A14" s="28">
        <v>10</v>
      </c>
      <c r="B14" s="29" t="s">
        <v>34</v>
      </c>
      <c r="C14" s="34">
        <v>441012</v>
      </c>
      <c r="D14" s="30">
        <v>292467</v>
      </c>
      <c r="E14" s="30">
        <v>94114</v>
      </c>
      <c r="F14" s="30">
        <v>77171</v>
      </c>
      <c r="G14" s="30">
        <v>8507</v>
      </c>
      <c r="H14" s="30">
        <v>72217</v>
      </c>
      <c r="I14" s="30">
        <v>-3553</v>
      </c>
      <c r="J14" s="30">
        <v>24964</v>
      </c>
      <c r="K14" s="30">
        <v>488716</v>
      </c>
      <c r="L14" s="30">
        <v>-47704</v>
      </c>
      <c r="M14" s="30">
        <v>362394</v>
      </c>
      <c r="N14" s="30">
        <v>386762</v>
      </c>
      <c r="O14" s="31">
        <v>-23336</v>
      </c>
    </row>
    <row r="15" spans="1:15" hidden="1">
      <c r="H15" s="18" t="s">
        <v>185</v>
      </c>
    </row>
    <row r="16" spans="1:15" hidden="1"/>
    <row r="17" spans="1:15">
      <c r="A17" s="154" t="s">
        <v>288</v>
      </c>
      <c r="B17" s="17"/>
      <c r="C17" s="17"/>
      <c r="D17" s="17"/>
      <c r="E17" s="17"/>
      <c r="F17" s="17"/>
      <c r="G17" s="51"/>
      <c r="H17" s="51"/>
      <c r="I17" s="51"/>
      <c r="J17" s="51"/>
      <c r="K17" s="51"/>
      <c r="L17" s="51"/>
      <c r="M17" s="51"/>
      <c r="N17" s="51" t="s">
        <v>10</v>
      </c>
      <c r="O17" s="51"/>
    </row>
    <row r="18" spans="1:15">
      <c r="A18" s="155"/>
      <c r="B18" s="156" t="s">
        <v>11</v>
      </c>
      <c r="C18" s="298" t="s">
        <v>12</v>
      </c>
      <c r="D18" s="298" t="s">
        <v>13</v>
      </c>
      <c r="E18" s="296" t="s">
        <v>14</v>
      </c>
      <c r="F18" s="300" t="s">
        <v>8</v>
      </c>
      <c r="G18" s="19"/>
      <c r="H18" s="19"/>
      <c r="I18" s="20"/>
      <c r="J18" s="296" t="s">
        <v>9</v>
      </c>
      <c r="K18" s="296" t="s">
        <v>15</v>
      </c>
      <c r="L18" s="19" t="s">
        <v>16</v>
      </c>
      <c r="M18" s="19"/>
      <c r="N18" s="19"/>
      <c r="O18" s="20"/>
    </row>
    <row r="19" spans="1:15" ht="25">
      <c r="A19" s="157"/>
      <c r="B19" s="158" t="s">
        <v>17</v>
      </c>
      <c r="C19" s="299"/>
      <c r="D19" s="299"/>
      <c r="E19" s="297"/>
      <c r="F19" s="301"/>
      <c r="G19" s="21" t="s">
        <v>18</v>
      </c>
      <c r="H19" s="22" t="s">
        <v>19</v>
      </c>
      <c r="I19" s="20" t="s">
        <v>20</v>
      </c>
      <c r="J19" s="297"/>
      <c r="K19" s="297"/>
      <c r="L19" s="159" t="s">
        <v>200</v>
      </c>
      <c r="M19" s="21" t="s">
        <v>21</v>
      </c>
      <c r="N19" s="22" t="s">
        <v>22</v>
      </c>
      <c r="O19" s="20" t="s">
        <v>23</v>
      </c>
    </row>
    <row r="20" spans="1:15">
      <c r="A20" s="160"/>
      <c r="B20" s="23" t="s">
        <v>24</v>
      </c>
      <c r="C20" s="44">
        <v>22872146.096636787</v>
      </c>
      <c r="D20" s="24">
        <v>14236059.614201121</v>
      </c>
      <c r="E20" s="24">
        <v>2996113.6748456578</v>
      </c>
      <c r="F20" s="24">
        <v>4478313.7302238643</v>
      </c>
      <c r="G20" s="24">
        <v>744269.08894185699</v>
      </c>
      <c r="H20" s="24">
        <v>4004247.401407301</v>
      </c>
      <c r="I20" s="24">
        <v>-270202.76012529398</v>
      </c>
      <c r="J20" s="24">
        <v>922563.35493401706</v>
      </c>
      <c r="K20" s="24">
        <v>22633050.374204662</v>
      </c>
      <c r="L20" s="24">
        <v>239095.72243212629</v>
      </c>
      <c r="M20" s="24">
        <v>21295252.165225293</v>
      </c>
      <c r="N20" s="24">
        <v>21421135.01420809</v>
      </c>
      <c r="O20" s="25">
        <v>364978.57141492236</v>
      </c>
    </row>
    <row r="21" spans="1:15">
      <c r="A21" s="26">
        <v>1</v>
      </c>
      <c r="B21" s="17" t="s">
        <v>25</v>
      </c>
      <c r="C21" s="33">
        <v>7113175.0966367871</v>
      </c>
      <c r="D21" s="161">
        <v>4074614.614201121</v>
      </c>
      <c r="E21" s="161">
        <v>1058379.6748456578</v>
      </c>
      <c r="F21" s="161">
        <v>1101679.7302238639</v>
      </c>
      <c r="G21" s="161">
        <v>198125.08894185699</v>
      </c>
      <c r="H21" s="161">
        <v>982868.40140730096</v>
      </c>
      <c r="I21" s="161">
        <v>-79313.760125293978</v>
      </c>
      <c r="J21" s="161">
        <v>376431.35493401706</v>
      </c>
      <c r="K21" s="161">
        <v>6611105.3742046608</v>
      </c>
      <c r="L21" s="161">
        <v>502069.72243212629</v>
      </c>
      <c r="M21" s="161">
        <v>6649228.1652252935</v>
      </c>
      <c r="N21" s="161">
        <v>6257106.0142080896</v>
      </c>
      <c r="O21" s="27">
        <v>109947.57141492236</v>
      </c>
    </row>
    <row r="22" spans="1:15">
      <c r="A22" s="26">
        <v>2</v>
      </c>
      <c r="B22" s="17" t="s">
        <v>26</v>
      </c>
      <c r="C22" s="33">
        <v>3779496</v>
      </c>
      <c r="D22" s="161">
        <v>2674399</v>
      </c>
      <c r="E22" s="161">
        <v>481141</v>
      </c>
      <c r="F22" s="161">
        <v>685459</v>
      </c>
      <c r="G22" s="161">
        <v>158359</v>
      </c>
      <c r="H22" s="161">
        <v>574932</v>
      </c>
      <c r="I22" s="161">
        <v>-47832</v>
      </c>
      <c r="J22" s="161">
        <v>108598</v>
      </c>
      <c r="K22" s="161">
        <v>3949597</v>
      </c>
      <c r="L22" s="161">
        <v>-170101</v>
      </c>
      <c r="M22" s="161">
        <v>3565108</v>
      </c>
      <c r="N22" s="161">
        <v>3738111</v>
      </c>
      <c r="O22" s="27">
        <v>2902</v>
      </c>
    </row>
    <row r="23" spans="1:15">
      <c r="A23" s="26">
        <v>3</v>
      </c>
      <c r="B23" s="17" t="s">
        <v>27</v>
      </c>
      <c r="C23" s="33">
        <v>2245430</v>
      </c>
      <c r="D23" s="161">
        <v>1892158</v>
      </c>
      <c r="E23" s="161">
        <v>317290</v>
      </c>
      <c r="F23" s="161">
        <v>504961</v>
      </c>
      <c r="G23" s="161">
        <v>106047</v>
      </c>
      <c r="H23" s="161">
        <v>430908</v>
      </c>
      <c r="I23" s="161">
        <v>-31994</v>
      </c>
      <c r="J23" s="161">
        <v>95185</v>
      </c>
      <c r="K23" s="161">
        <v>2809594</v>
      </c>
      <c r="L23" s="161">
        <v>-564164</v>
      </c>
      <c r="M23" s="161">
        <v>2156674</v>
      </c>
      <c r="N23" s="161">
        <v>2659151</v>
      </c>
      <c r="O23" s="27">
        <v>-61687</v>
      </c>
    </row>
    <row r="24" spans="1:15">
      <c r="A24" s="26">
        <v>4</v>
      </c>
      <c r="B24" s="17" t="s">
        <v>28</v>
      </c>
      <c r="C24" s="33">
        <v>2983183</v>
      </c>
      <c r="D24" s="161">
        <v>1941478</v>
      </c>
      <c r="E24" s="161">
        <v>305757</v>
      </c>
      <c r="F24" s="161">
        <v>808849</v>
      </c>
      <c r="G24" s="161">
        <v>107237</v>
      </c>
      <c r="H24" s="161">
        <v>738289</v>
      </c>
      <c r="I24" s="161">
        <v>-36677</v>
      </c>
      <c r="J24" s="161">
        <v>76530</v>
      </c>
      <c r="K24" s="161">
        <v>3132614</v>
      </c>
      <c r="L24" s="161">
        <v>-149431</v>
      </c>
      <c r="M24" s="161">
        <v>2781380</v>
      </c>
      <c r="N24" s="161">
        <v>2964874</v>
      </c>
      <c r="O24" s="27">
        <v>34063</v>
      </c>
    </row>
    <row r="25" spans="1:15">
      <c r="A25" s="26">
        <v>5</v>
      </c>
      <c r="B25" s="17" t="s">
        <v>29</v>
      </c>
      <c r="C25" s="33">
        <v>1256374</v>
      </c>
      <c r="D25" s="161">
        <v>676603</v>
      </c>
      <c r="E25" s="161">
        <v>142145</v>
      </c>
      <c r="F25" s="161">
        <v>244690</v>
      </c>
      <c r="G25" s="161">
        <v>25911</v>
      </c>
      <c r="H25" s="161">
        <v>232054</v>
      </c>
      <c r="I25" s="161">
        <v>-13275</v>
      </c>
      <c r="J25" s="161">
        <v>40248</v>
      </c>
      <c r="K25" s="161">
        <v>1103686</v>
      </c>
      <c r="L25" s="161">
        <v>152688</v>
      </c>
      <c r="M25" s="161">
        <v>1130343</v>
      </c>
      <c r="N25" s="161">
        <v>1044588</v>
      </c>
      <c r="O25" s="27">
        <v>66933</v>
      </c>
    </row>
    <row r="26" spans="1:15">
      <c r="A26" s="26">
        <v>6</v>
      </c>
      <c r="B26" s="17" t="s">
        <v>30</v>
      </c>
      <c r="C26" s="33">
        <v>2732228</v>
      </c>
      <c r="D26" s="161">
        <v>1327098</v>
      </c>
      <c r="E26" s="161">
        <v>268080</v>
      </c>
      <c r="F26" s="161">
        <v>634790</v>
      </c>
      <c r="G26" s="161">
        <v>94106</v>
      </c>
      <c r="H26" s="161">
        <v>569447</v>
      </c>
      <c r="I26" s="161">
        <v>-28763</v>
      </c>
      <c r="J26" s="161">
        <v>85808</v>
      </c>
      <c r="K26" s="161">
        <v>2315776</v>
      </c>
      <c r="L26" s="161">
        <v>416452</v>
      </c>
      <c r="M26" s="161">
        <v>2413421</v>
      </c>
      <c r="N26" s="161">
        <v>2191774</v>
      </c>
      <c r="O26" s="27">
        <v>194805</v>
      </c>
    </row>
    <row r="27" spans="1:15">
      <c r="A27" s="26">
        <v>7</v>
      </c>
      <c r="B27" s="17" t="s">
        <v>31</v>
      </c>
      <c r="C27" s="33">
        <v>1111901</v>
      </c>
      <c r="D27" s="161">
        <v>625220</v>
      </c>
      <c r="E27" s="161">
        <v>130443</v>
      </c>
      <c r="F27" s="161">
        <v>214419</v>
      </c>
      <c r="G27" s="161">
        <v>19289</v>
      </c>
      <c r="H27" s="161">
        <v>207343</v>
      </c>
      <c r="I27" s="161">
        <v>-12213</v>
      </c>
      <c r="J27" s="161">
        <v>38379</v>
      </c>
      <c r="K27" s="161">
        <v>1008461</v>
      </c>
      <c r="L27" s="161">
        <v>103440</v>
      </c>
      <c r="M27" s="161">
        <v>1006394</v>
      </c>
      <c r="N27" s="161">
        <v>954461</v>
      </c>
      <c r="O27" s="27">
        <v>51507</v>
      </c>
    </row>
    <row r="28" spans="1:15">
      <c r="A28" s="26">
        <v>8</v>
      </c>
      <c r="B28" s="17" t="s">
        <v>32</v>
      </c>
      <c r="C28" s="33">
        <v>683731</v>
      </c>
      <c r="D28" s="161">
        <v>427491</v>
      </c>
      <c r="E28" s="161">
        <v>126840</v>
      </c>
      <c r="F28" s="161">
        <v>121384</v>
      </c>
      <c r="G28" s="161">
        <v>12128</v>
      </c>
      <c r="H28" s="161">
        <v>117779</v>
      </c>
      <c r="I28" s="161">
        <v>-8523</v>
      </c>
      <c r="J28" s="161">
        <v>33062</v>
      </c>
      <c r="K28" s="161">
        <v>708777</v>
      </c>
      <c r="L28" s="161">
        <v>-25046</v>
      </c>
      <c r="M28" s="161">
        <v>664250</v>
      </c>
      <c r="N28" s="161">
        <v>670825</v>
      </c>
      <c r="O28" s="27">
        <v>-18471</v>
      </c>
    </row>
    <row r="29" spans="1:15">
      <c r="A29" s="26">
        <v>9</v>
      </c>
      <c r="B29" s="17" t="s">
        <v>33</v>
      </c>
      <c r="C29" s="33">
        <v>470821</v>
      </c>
      <c r="D29" s="161">
        <v>275619</v>
      </c>
      <c r="E29" s="161">
        <v>68202</v>
      </c>
      <c r="F29" s="161">
        <v>77935</v>
      </c>
      <c r="G29" s="161">
        <v>10146</v>
      </c>
      <c r="H29" s="161">
        <v>73066</v>
      </c>
      <c r="I29" s="161">
        <v>-5277</v>
      </c>
      <c r="J29" s="161">
        <v>23821</v>
      </c>
      <c r="K29" s="161">
        <v>445577</v>
      </c>
      <c r="L29" s="161">
        <v>25244</v>
      </c>
      <c r="M29" s="161">
        <v>437482</v>
      </c>
      <c r="N29" s="161">
        <v>421718</v>
      </c>
      <c r="O29" s="27">
        <v>9480</v>
      </c>
    </row>
    <row r="30" spans="1:15">
      <c r="A30" s="28">
        <v>10</v>
      </c>
      <c r="B30" s="29" t="s">
        <v>34</v>
      </c>
      <c r="C30" s="34">
        <v>495807</v>
      </c>
      <c r="D30" s="30">
        <v>321379</v>
      </c>
      <c r="E30" s="30">
        <v>97836</v>
      </c>
      <c r="F30" s="30">
        <v>84147</v>
      </c>
      <c r="G30" s="30">
        <v>12921</v>
      </c>
      <c r="H30" s="30">
        <v>77561</v>
      </c>
      <c r="I30" s="30">
        <v>-6335</v>
      </c>
      <c r="J30" s="30">
        <v>44501</v>
      </c>
      <c r="K30" s="30">
        <v>547863</v>
      </c>
      <c r="L30" s="30">
        <v>-52056</v>
      </c>
      <c r="M30" s="30">
        <v>490972</v>
      </c>
      <c r="N30" s="30">
        <v>518527</v>
      </c>
      <c r="O30" s="31">
        <v>-24501</v>
      </c>
    </row>
    <row r="33" spans="1:15">
      <c r="A33" s="154" t="s">
        <v>258</v>
      </c>
      <c r="B33" s="17"/>
      <c r="C33" s="17"/>
      <c r="D33" s="17"/>
      <c r="E33" s="17"/>
      <c r="F33" s="17"/>
      <c r="G33" s="51"/>
      <c r="H33" s="51"/>
      <c r="I33" s="51"/>
      <c r="J33" s="51"/>
      <c r="K33" s="51"/>
      <c r="L33" s="51"/>
      <c r="M33" s="51"/>
      <c r="N33" s="51" t="s">
        <v>10</v>
      </c>
      <c r="O33" s="51"/>
    </row>
    <row r="34" spans="1:15">
      <c r="A34" s="155"/>
      <c r="B34" s="156" t="s">
        <v>11</v>
      </c>
      <c r="C34" s="296" t="s">
        <v>12</v>
      </c>
      <c r="D34" s="298" t="s">
        <v>13</v>
      </c>
      <c r="E34" s="296" t="s">
        <v>14</v>
      </c>
      <c r="F34" s="300" t="s">
        <v>8</v>
      </c>
      <c r="G34" s="19"/>
      <c r="H34" s="19"/>
      <c r="I34" s="20"/>
      <c r="J34" s="296" t="s">
        <v>9</v>
      </c>
      <c r="K34" s="296" t="s">
        <v>15</v>
      </c>
      <c r="L34" s="19" t="s">
        <v>16</v>
      </c>
      <c r="M34" s="19"/>
      <c r="N34" s="19"/>
      <c r="O34" s="20"/>
    </row>
    <row r="35" spans="1:15" ht="25">
      <c r="A35" s="157"/>
      <c r="B35" s="158" t="s">
        <v>17</v>
      </c>
      <c r="C35" s="297"/>
      <c r="D35" s="299"/>
      <c r="E35" s="297"/>
      <c r="F35" s="301"/>
      <c r="G35" s="21" t="s">
        <v>18</v>
      </c>
      <c r="H35" s="22" t="s">
        <v>19</v>
      </c>
      <c r="I35" s="20" t="s">
        <v>20</v>
      </c>
      <c r="J35" s="297"/>
      <c r="K35" s="297"/>
      <c r="L35" s="159" t="s">
        <v>200</v>
      </c>
      <c r="M35" s="21" t="s">
        <v>21</v>
      </c>
      <c r="N35" s="22" t="s">
        <v>22</v>
      </c>
      <c r="O35" s="20" t="s">
        <v>23</v>
      </c>
    </row>
    <row r="36" spans="1:15">
      <c r="A36" s="160"/>
      <c r="B36" s="23" t="s">
        <v>24</v>
      </c>
      <c r="C36" s="163">
        <v>24023333.257751733</v>
      </c>
      <c r="D36" s="24">
        <v>14613716.231027108</v>
      </c>
      <c r="E36" s="24">
        <v>2935192.2184173884</v>
      </c>
      <c r="F36" s="24">
        <v>4671806.2365126228</v>
      </c>
      <c r="G36" s="24">
        <v>759139.56365404231</v>
      </c>
      <c r="H36" s="24">
        <v>4136888.252364154</v>
      </c>
      <c r="I36" s="24">
        <v>-224221.57950557338</v>
      </c>
      <c r="J36" s="24">
        <v>860297.80446255661</v>
      </c>
      <c r="K36" s="24">
        <v>23081012.490419675</v>
      </c>
      <c r="L36" s="24">
        <v>942320.76733205561</v>
      </c>
      <c r="M36" s="24">
        <v>21884586.056256194</v>
      </c>
      <c r="N36" s="24">
        <v>21307243.86033906</v>
      </c>
      <c r="O36" s="25">
        <v>364978.57141492236</v>
      </c>
    </row>
    <row r="37" spans="1:15">
      <c r="A37" s="26">
        <v>1</v>
      </c>
      <c r="B37" s="17" t="s">
        <v>25</v>
      </c>
      <c r="C37" s="164">
        <v>7446122.2577517312</v>
      </c>
      <c r="D37" s="161">
        <v>4271481.2310271077</v>
      </c>
      <c r="E37" s="161">
        <v>1030493.2184173884</v>
      </c>
      <c r="F37" s="161">
        <v>1158892.2365126228</v>
      </c>
      <c r="G37" s="161">
        <v>206667.56365404231</v>
      </c>
      <c r="H37" s="161">
        <v>1018414.252364154</v>
      </c>
      <c r="I37" s="161">
        <v>-66189.579505573376</v>
      </c>
      <c r="J37" s="161">
        <v>314650.80446255661</v>
      </c>
      <c r="K37" s="161">
        <v>6775517.4904196756</v>
      </c>
      <c r="L37" s="161">
        <v>670604.76733205561</v>
      </c>
      <c r="M37" s="161">
        <v>6815478.0562561937</v>
      </c>
      <c r="N37" s="161">
        <v>6254820.8603390604</v>
      </c>
      <c r="O37" s="27">
        <v>109947.57141492236</v>
      </c>
    </row>
    <row r="38" spans="1:15">
      <c r="A38" s="26">
        <v>2</v>
      </c>
      <c r="B38" s="17" t="s">
        <v>26</v>
      </c>
      <c r="C38" s="164">
        <v>4028763</v>
      </c>
      <c r="D38" s="161">
        <v>2805917</v>
      </c>
      <c r="E38" s="161">
        <v>471999</v>
      </c>
      <c r="F38" s="161">
        <v>734731</v>
      </c>
      <c r="G38" s="161">
        <v>177244</v>
      </c>
      <c r="H38" s="161">
        <v>597484</v>
      </c>
      <c r="I38" s="161">
        <v>-39997</v>
      </c>
      <c r="J38" s="161">
        <v>111548</v>
      </c>
      <c r="K38" s="161">
        <v>4124195</v>
      </c>
      <c r="L38" s="161">
        <v>-95432</v>
      </c>
      <c r="M38" s="161">
        <v>3708918</v>
      </c>
      <c r="N38" s="161">
        <v>3807252</v>
      </c>
      <c r="O38" s="27">
        <v>2902</v>
      </c>
    </row>
    <row r="39" spans="1:15">
      <c r="A39" s="26">
        <v>3</v>
      </c>
      <c r="B39" s="17" t="s">
        <v>27</v>
      </c>
      <c r="C39" s="164">
        <v>2458999</v>
      </c>
      <c r="D39" s="161">
        <v>1864726</v>
      </c>
      <c r="E39" s="161">
        <v>313203</v>
      </c>
      <c r="F39" s="161">
        <v>504067</v>
      </c>
      <c r="G39" s="161">
        <v>87060</v>
      </c>
      <c r="H39" s="161">
        <v>443427</v>
      </c>
      <c r="I39" s="161">
        <v>-26420</v>
      </c>
      <c r="J39" s="161">
        <v>74233</v>
      </c>
      <c r="K39" s="161">
        <v>2756229</v>
      </c>
      <c r="L39" s="161">
        <v>-297230</v>
      </c>
      <c r="M39" s="161">
        <v>2308871</v>
      </c>
      <c r="N39" s="161">
        <v>2544414</v>
      </c>
      <c r="O39" s="27">
        <v>-61687</v>
      </c>
    </row>
    <row r="40" spans="1:15">
      <c r="A40" s="26">
        <v>4</v>
      </c>
      <c r="B40" s="17" t="s">
        <v>28</v>
      </c>
      <c r="C40" s="164">
        <v>3098710</v>
      </c>
      <c r="D40" s="161">
        <v>1924284</v>
      </c>
      <c r="E40" s="161">
        <v>300854</v>
      </c>
      <c r="F40" s="161">
        <v>830429</v>
      </c>
      <c r="G40" s="161">
        <v>100594</v>
      </c>
      <c r="H40" s="161">
        <v>760171</v>
      </c>
      <c r="I40" s="161">
        <v>-30336</v>
      </c>
      <c r="J40" s="161">
        <v>97940</v>
      </c>
      <c r="K40" s="161">
        <v>3153507</v>
      </c>
      <c r="L40" s="161">
        <v>-54797</v>
      </c>
      <c r="M40" s="161">
        <v>2822301</v>
      </c>
      <c r="N40" s="161">
        <v>2911161</v>
      </c>
      <c r="O40" s="27">
        <v>34063</v>
      </c>
    </row>
    <row r="41" spans="1:15">
      <c r="A41" s="26">
        <v>5</v>
      </c>
      <c r="B41" s="17" t="s">
        <v>29</v>
      </c>
      <c r="C41" s="164">
        <v>1284377</v>
      </c>
      <c r="D41" s="161">
        <v>686078</v>
      </c>
      <c r="E41" s="161">
        <v>141184</v>
      </c>
      <c r="F41" s="161">
        <v>254290</v>
      </c>
      <c r="G41" s="161">
        <v>27890</v>
      </c>
      <c r="H41" s="161">
        <v>237367</v>
      </c>
      <c r="I41" s="161">
        <v>-10967</v>
      </c>
      <c r="J41" s="161">
        <v>41769</v>
      </c>
      <c r="K41" s="161">
        <v>1123321</v>
      </c>
      <c r="L41" s="161">
        <v>161056</v>
      </c>
      <c r="M41" s="161">
        <v>1131118</v>
      </c>
      <c r="N41" s="161">
        <v>1036995</v>
      </c>
      <c r="O41" s="27">
        <v>66933</v>
      </c>
    </row>
    <row r="42" spans="1:15">
      <c r="A42" s="26">
        <v>6</v>
      </c>
      <c r="B42" s="17" t="s">
        <v>30</v>
      </c>
      <c r="C42" s="164">
        <v>2769710</v>
      </c>
      <c r="D42" s="161">
        <v>1393776</v>
      </c>
      <c r="E42" s="161">
        <v>256586</v>
      </c>
      <c r="F42" s="161">
        <v>667570</v>
      </c>
      <c r="G42" s="161">
        <v>103480</v>
      </c>
      <c r="H42" s="161">
        <v>587703</v>
      </c>
      <c r="I42" s="161">
        <v>-23613</v>
      </c>
      <c r="J42" s="161">
        <v>100229</v>
      </c>
      <c r="K42" s="161">
        <v>2418161</v>
      </c>
      <c r="L42" s="161">
        <v>351549</v>
      </c>
      <c r="M42" s="161">
        <v>2389070</v>
      </c>
      <c r="N42" s="161">
        <v>2232326</v>
      </c>
      <c r="O42" s="27">
        <v>194805</v>
      </c>
    </row>
    <row r="43" spans="1:15">
      <c r="A43" s="26">
        <v>7</v>
      </c>
      <c r="B43" s="17" t="s">
        <v>31</v>
      </c>
      <c r="C43" s="164">
        <v>1148389</v>
      </c>
      <c r="D43" s="161">
        <v>631082</v>
      </c>
      <c r="E43" s="161">
        <v>128770</v>
      </c>
      <c r="F43" s="161">
        <v>222083</v>
      </c>
      <c r="G43" s="161">
        <v>20951</v>
      </c>
      <c r="H43" s="161">
        <v>211122</v>
      </c>
      <c r="I43" s="161">
        <v>-9990</v>
      </c>
      <c r="J43" s="161">
        <v>39486</v>
      </c>
      <c r="K43" s="161">
        <v>1021421</v>
      </c>
      <c r="L43" s="161">
        <v>126968</v>
      </c>
      <c r="M43" s="161">
        <v>1018386</v>
      </c>
      <c r="N43" s="161">
        <v>942925</v>
      </c>
      <c r="O43" s="27">
        <v>51507</v>
      </c>
    </row>
    <row r="44" spans="1:15">
      <c r="A44" s="26">
        <v>8</v>
      </c>
      <c r="B44" s="17" t="s">
        <v>32</v>
      </c>
      <c r="C44" s="164">
        <v>746380</v>
      </c>
      <c r="D44" s="161">
        <v>431434</v>
      </c>
      <c r="E44" s="161">
        <v>123850</v>
      </c>
      <c r="F44" s="161">
        <v>128067</v>
      </c>
      <c r="G44" s="161">
        <v>10727</v>
      </c>
      <c r="H44" s="161">
        <v>124350</v>
      </c>
      <c r="I44" s="161">
        <v>-7010</v>
      </c>
      <c r="J44" s="161">
        <v>34706</v>
      </c>
      <c r="K44" s="161">
        <v>718057</v>
      </c>
      <c r="L44" s="161">
        <v>28323</v>
      </c>
      <c r="M44" s="161">
        <v>709668</v>
      </c>
      <c r="N44" s="161">
        <v>662874</v>
      </c>
      <c r="O44" s="27">
        <v>-18471</v>
      </c>
    </row>
    <row r="45" spans="1:15">
      <c r="A45" s="26">
        <v>9</v>
      </c>
      <c r="B45" s="17" t="s">
        <v>33</v>
      </c>
      <c r="C45" s="164">
        <v>494399</v>
      </c>
      <c r="D45" s="161">
        <v>281020</v>
      </c>
      <c r="E45" s="161">
        <v>67708</v>
      </c>
      <c r="F45" s="161">
        <v>78874</v>
      </c>
      <c r="G45" s="161">
        <v>8820</v>
      </c>
      <c r="H45" s="161">
        <v>74350</v>
      </c>
      <c r="I45" s="161">
        <v>-4296</v>
      </c>
      <c r="J45" s="161">
        <v>15222</v>
      </c>
      <c r="K45" s="161">
        <v>442824</v>
      </c>
      <c r="L45" s="161">
        <v>51575</v>
      </c>
      <c r="M45" s="161">
        <v>450888</v>
      </c>
      <c r="N45" s="161">
        <v>408793</v>
      </c>
      <c r="O45" s="27">
        <v>9480</v>
      </c>
    </row>
    <row r="46" spans="1:15">
      <c r="A46" s="28">
        <v>10</v>
      </c>
      <c r="B46" s="29" t="s">
        <v>34</v>
      </c>
      <c r="C46" s="165">
        <v>547484</v>
      </c>
      <c r="D46" s="30">
        <v>323918</v>
      </c>
      <c r="E46" s="30">
        <v>100545</v>
      </c>
      <c r="F46" s="30">
        <v>92803</v>
      </c>
      <c r="G46" s="30">
        <v>15706</v>
      </c>
      <c r="H46" s="30">
        <v>82500</v>
      </c>
      <c r="I46" s="30">
        <v>-5403</v>
      </c>
      <c r="J46" s="30">
        <v>30514</v>
      </c>
      <c r="K46" s="30">
        <v>547780</v>
      </c>
      <c r="L46" s="30">
        <v>-296</v>
      </c>
      <c r="M46" s="30">
        <v>529888</v>
      </c>
      <c r="N46" s="30">
        <v>505683</v>
      </c>
      <c r="O46" s="31">
        <v>-24501</v>
      </c>
    </row>
    <row r="49" spans="1:15">
      <c r="A49" s="154" t="s">
        <v>259</v>
      </c>
      <c r="B49" s="17"/>
      <c r="C49" s="17"/>
      <c r="D49" s="17"/>
      <c r="E49" s="17"/>
      <c r="F49" s="17"/>
      <c r="G49" s="51"/>
      <c r="H49" s="51"/>
      <c r="I49" s="51"/>
      <c r="J49" s="51"/>
      <c r="K49" s="51"/>
      <c r="L49" s="51"/>
      <c r="M49" s="51"/>
      <c r="N49" s="51" t="s">
        <v>10</v>
      </c>
      <c r="O49" s="51"/>
    </row>
    <row r="50" spans="1:15">
      <c r="A50" s="155"/>
      <c r="B50" s="156" t="s">
        <v>11</v>
      </c>
      <c r="C50" s="296" t="s">
        <v>12</v>
      </c>
      <c r="D50" s="298" t="s">
        <v>13</v>
      </c>
      <c r="E50" s="296" t="s">
        <v>14</v>
      </c>
      <c r="F50" s="300" t="s">
        <v>8</v>
      </c>
      <c r="G50" s="19"/>
      <c r="H50" s="19"/>
      <c r="I50" s="20"/>
      <c r="J50" s="296" t="s">
        <v>9</v>
      </c>
      <c r="K50" s="296" t="s">
        <v>15</v>
      </c>
      <c r="L50" s="19" t="s">
        <v>16</v>
      </c>
      <c r="M50" s="19"/>
      <c r="N50" s="19"/>
      <c r="O50" s="20"/>
    </row>
    <row r="51" spans="1:15" ht="25">
      <c r="A51" s="157"/>
      <c r="B51" s="158" t="s">
        <v>17</v>
      </c>
      <c r="C51" s="297"/>
      <c r="D51" s="299"/>
      <c r="E51" s="297"/>
      <c r="F51" s="301"/>
      <c r="G51" s="21" t="s">
        <v>18</v>
      </c>
      <c r="H51" s="22" t="s">
        <v>19</v>
      </c>
      <c r="I51" s="20" t="s">
        <v>20</v>
      </c>
      <c r="J51" s="297"/>
      <c r="K51" s="297"/>
      <c r="L51" s="159" t="s">
        <v>200</v>
      </c>
      <c r="M51" s="208" t="s">
        <v>21</v>
      </c>
      <c r="N51" s="22" t="s">
        <v>22</v>
      </c>
      <c r="O51" s="20" t="s">
        <v>23</v>
      </c>
    </row>
    <row r="52" spans="1:15">
      <c r="A52" s="160"/>
      <c r="B52" s="32" t="s">
        <v>24</v>
      </c>
      <c r="C52" s="124">
        <f t="shared" ref="C52:O62" si="0">ROUND((C36-C20)/C20*100,1)</f>
        <v>5</v>
      </c>
      <c r="D52" s="110">
        <f t="shared" si="0"/>
        <v>2.7</v>
      </c>
      <c r="E52" s="110">
        <f t="shared" si="0"/>
        <v>-2</v>
      </c>
      <c r="F52" s="110">
        <f t="shared" si="0"/>
        <v>4.3</v>
      </c>
      <c r="G52" s="110">
        <f t="shared" si="0"/>
        <v>2</v>
      </c>
      <c r="H52" s="110">
        <f t="shared" si="0"/>
        <v>3.3</v>
      </c>
      <c r="I52" s="110">
        <f t="shared" si="0"/>
        <v>-17</v>
      </c>
      <c r="J52" s="110">
        <f t="shared" si="0"/>
        <v>-6.7</v>
      </c>
      <c r="K52" s="110">
        <f t="shared" si="0"/>
        <v>2</v>
      </c>
      <c r="L52" s="110">
        <f t="shared" si="0"/>
        <v>294.10000000000002</v>
      </c>
      <c r="M52" s="209">
        <f t="shared" si="0"/>
        <v>2.8</v>
      </c>
      <c r="N52" s="110">
        <f t="shared" si="0"/>
        <v>-0.5</v>
      </c>
      <c r="O52" s="111">
        <f t="shared" si="0"/>
        <v>0</v>
      </c>
    </row>
    <row r="53" spans="1:15">
      <c r="A53" s="26">
        <v>1</v>
      </c>
      <c r="B53" s="35" t="s">
        <v>25</v>
      </c>
      <c r="C53" s="125">
        <f t="shared" si="0"/>
        <v>4.7</v>
      </c>
      <c r="D53" s="162">
        <f t="shared" si="0"/>
        <v>4.8</v>
      </c>
      <c r="E53" s="162">
        <f t="shared" si="0"/>
        <v>-2.6</v>
      </c>
      <c r="F53" s="162">
        <f t="shared" si="0"/>
        <v>5.2</v>
      </c>
      <c r="G53" s="162">
        <f t="shared" si="0"/>
        <v>4.3</v>
      </c>
      <c r="H53" s="162">
        <f t="shared" si="0"/>
        <v>3.6</v>
      </c>
      <c r="I53" s="162">
        <f t="shared" si="0"/>
        <v>-16.5</v>
      </c>
      <c r="J53" s="162">
        <f t="shared" si="0"/>
        <v>-16.399999999999999</v>
      </c>
      <c r="K53" s="162">
        <f t="shared" si="0"/>
        <v>2.5</v>
      </c>
      <c r="L53" s="162">
        <f t="shared" si="0"/>
        <v>33.6</v>
      </c>
      <c r="M53" s="210">
        <f t="shared" si="0"/>
        <v>2.5</v>
      </c>
      <c r="N53" s="162">
        <f t="shared" si="0"/>
        <v>0</v>
      </c>
      <c r="O53" s="113">
        <f t="shared" si="0"/>
        <v>0</v>
      </c>
    </row>
    <row r="54" spans="1:15">
      <c r="A54" s="26">
        <v>2</v>
      </c>
      <c r="B54" s="35" t="s">
        <v>26</v>
      </c>
      <c r="C54" s="125">
        <f t="shared" si="0"/>
        <v>6.6</v>
      </c>
      <c r="D54" s="162">
        <f t="shared" si="0"/>
        <v>4.9000000000000004</v>
      </c>
      <c r="E54" s="162">
        <f t="shared" si="0"/>
        <v>-1.9</v>
      </c>
      <c r="F54" s="162">
        <f t="shared" si="0"/>
        <v>7.2</v>
      </c>
      <c r="G54" s="162">
        <f t="shared" si="0"/>
        <v>11.9</v>
      </c>
      <c r="H54" s="162">
        <f t="shared" si="0"/>
        <v>3.9</v>
      </c>
      <c r="I54" s="162">
        <f t="shared" si="0"/>
        <v>-16.399999999999999</v>
      </c>
      <c r="J54" s="162">
        <f t="shared" si="0"/>
        <v>2.7</v>
      </c>
      <c r="K54" s="162">
        <f t="shared" si="0"/>
        <v>4.4000000000000004</v>
      </c>
      <c r="L54" s="162">
        <f t="shared" si="0"/>
        <v>-43.9</v>
      </c>
      <c r="M54" s="210">
        <f t="shared" si="0"/>
        <v>4</v>
      </c>
      <c r="N54" s="162">
        <f t="shared" si="0"/>
        <v>1.8</v>
      </c>
      <c r="O54" s="113">
        <f t="shared" si="0"/>
        <v>0</v>
      </c>
    </row>
    <row r="55" spans="1:15">
      <c r="A55" s="26">
        <v>3</v>
      </c>
      <c r="B55" s="35" t="s">
        <v>27</v>
      </c>
      <c r="C55" s="125">
        <f t="shared" si="0"/>
        <v>9.5</v>
      </c>
      <c r="D55" s="162">
        <f t="shared" si="0"/>
        <v>-1.4</v>
      </c>
      <c r="E55" s="162">
        <f t="shared" si="0"/>
        <v>-1.3</v>
      </c>
      <c r="F55" s="162">
        <f t="shared" si="0"/>
        <v>-0.2</v>
      </c>
      <c r="G55" s="162">
        <f t="shared" si="0"/>
        <v>-17.899999999999999</v>
      </c>
      <c r="H55" s="162">
        <f t="shared" si="0"/>
        <v>2.9</v>
      </c>
      <c r="I55" s="162">
        <f t="shared" si="0"/>
        <v>-17.399999999999999</v>
      </c>
      <c r="J55" s="162">
        <f t="shared" si="0"/>
        <v>-22</v>
      </c>
      <c r="K55" s="162">
        <f t="shared" si="0"/>
        <v>-1.9</v>
      </c>
      <c r="L55" s="162">
        <f t="shared" si="0"/>
        <v>-47.3</v>
      </c>
      <c r="M55" s="210">
        <f t="shared" si="0"/>
        <v>7.1</v>
      </c>
      <c r="N55" s="162">
        <f t="shared" si="0"/>
        <v>-4.3</v>
      </c>
      <c r="O55" s="113">
        <f t="shared" si="0"/>
        <v>0</v>
      </c>
    </row>
    <row r="56" spans="1:15">
      <c r="A56" s="26">
        <v>4</v>
      </c>
      <c r="B56" s="35" t="s">
        <v>28</v>
      </c>
      <c r="C56" s="125">
        <f t="shared" si="0"/>
        <v>3.9</v>
      </c>
      <c r="D56" s="162">
        <f t="shared" si="0"/>
        <v>-0.9</v>
      </c>
      <c r="E56" s="162">
        <f t="shared" si="0"/>
        <v>-1.6</v>
      </c>
      <c r="F56" s="162">
        <f t="shared" si="0"/>
        <v>2.7</v>
      </c>
      <c r="G56" s="162">
        <f t="shared" si="0"/>
        <v>-6.2</v>
      </c>
      <c r="H56" s="162">
        <f t="shared" si="0"/>
        <v>3</v>
      </c>
      <c r="I56" s="162">
        <f t="shared" si="0"/>
        <v>-17.3</v>
      </c>
      <c r="J56" s="162">
        <f t="shared" si="0"/>
        <v>28</v>
      </c>
      <c r="K56" s="162">
        <f t="shared" si="0"/>
        <v>0.7</v>
      </c>
      <c r="L56" s="162">
        <f t="shared" si="0"/>
        <v>-63.3</v>
      </c>
      <c r="M56" s="210">
        <f t="shared" si="0"/>
        <v>1.5</v>
      </c>
      <c r="N56" s="162">
        <f t="shared" si="0"/>
        <v>-1.8</v>
      </c>
      <c r="O56" s="113">
        <f t="shared" si="0"/>
        <v>0</v>
      </c>
    </row>
    <row r="57" spans="1:15">
      <c r="A57" s="26">
        <v>5</v>
      </c>
      <c r="B57" s="35" t="s">
        <v>29</v>
      </c>
      <c r="C57" s="125">
        <f t="shared" si="0"/>
        <v>2.2000000000000002</v>
      </c>
      <c r="D57" s="162">
        <f t="shared" si="0"/>
        <v>1.4</v>
      </c>
      <c r="E57" s="162">
        <f t="shared" si="0"/>
        <v>-0.7</v>
      </c>
      <c r="F57" s="162">
        <f t="shared" si="0"/>
        <v>3.9</v>
      </c>
      <c r="G57" s="162">
        <f t="shared" si="0"/>
        <v>7.6</v>
      </c>
      <c r="H57" s="162">
        <f t="shared" si="0"/>
        <v>2.2999999999999998</v>
      </c>
      <c r="I57" s="162">
        <f t="shared" si="0"/>
        <v>-17.399999999999999</v>
      </c>
      <c r="J57" s="162">
        <f t="shared" si="0"/>
        <v>3.8</v>
      </c>
      <c r="K57" s="162">
        <f t="shared" si="0"/>
        <v>1.8</v>
      </c>
      <c r="L57" s="162">
        <f t="shared" si="0"/>
        <v>5.5</v>
      </c>
      <c r="M57" s="210">
        <f t="shared" si="0"/>
        <v>0.1</v>
      </c>
      <c r="N57" s="162">
        <f t="shared" si="0"/>
        <v>-0.7</v>
      </c>
      <c r="O57" s="113">
        <f t="shared" si="0"/>
        <v>0</v>
      </c>
    </row>
    <row r="58" spans="1:15">
      <c r="A58" s="26">
        <v>6</v>
      </c>
      <c r="B58" s="35" t="s">
        <v>30</v>
      </c>
      <c r="C58" s="125">
        <f t="shared" si="0"/>
        <v>1.4</v>
      </c>
      <c r="D58" s="162">
        <f t="shared" si="0"/>
        <v>5</v>
      </c>
      <c r="E58" s="162">
        <f t="shared" si="0"/>
        <v>-4.3</v>
      </c>
      <c r="F58" s="162">
        <f t="shared" si="0"/>
        <v>5.2</v>
      </c>
      <c r="G58" s="162">
        <f t="shared" si="0"/>
        <v>10</v>
      </c>
      <c r="H58" s="162">
        <f t="shared" si="0"/>
        <v>3.2</v>
      </c>
      <c r="I58" s="162">
        <f t="shared" si="0"/>
        <v>-17.899999999999999</v>
      </c>
      <c r="J58" s="162">
        <f t="shared" si="0"/>
        <v>16.8</v>
      </c>
      <c r="K58" s="162">
        <f t="shared" si="0"/>
        <v>4.4000000000000004</v>
      </c>
      <c r="L58" s="162">
        <f t="shared" si="0"/>
        <v>-15.6</v>
      </c>
      <c r="M58" s="210">
        <f t="shared" si="0"/>
        <v>-1</v>
      </c>
      <c r="N58" s="162">
        <f t="shared" si="0"/>
        <v>1.9</v>
      </c>
      <c r="O58" s="113">
        <f t="shared" si="0"/>
        <v>0</v>
      </c>
    </row>
    <row r="59" spans="1:15">
      <c r="A59" s="26">
        <v>7</v>
      </c>
      <c r="B59" s="35" t="s">
        <v>31</v>
      </c>
      <c r="C59" s="125">
        <f t="shared" si="0"/>
        <v>3.3</v>
      </c>
      <c r="D59" s="162">
        <f t="shared" si="0"/>
        <v>0.9</v>
      </c>
      <c r="E59" s="162">
        <f t="shared" si="0"/>
        <v>-1.3</v>
      </c>
      <c r="F59" s="162">
        <f t="shared" si="0"/>
        <v>3.6</v>
      </c>
      <c r="G59" s="162">
        <f t="shared" si="0"/>
        <v>8.6</v>
      </c>
      <c r="H59" s="162">
        <f t="shared" si="0"/>
        <v>1.8</v>
      </c>
      <c r="I59" s="162">
        <f t="shared" si="0"/>
        <v>-18.2</v>
      </c>
      <c r="J59" s="162">
        <f t="shared" si="0"/>
        <v>2.9</v>
      </c>
      <c r="K59" s="162">
        <f t="shared" si="0"/>
        <v>1.3</v>
      </c>
      <c r="L59" s="162">
        <f t="shared" si="0"/>
        <v>22.7</v>
      </c>
      <c r="M59" s="210">
        <f t="shared" si="0"/>
        <v>1.2</v>
      </c>
      <c r="N59" s="162">
        <f t="shared" si="0"/>
        <v>-1.2</v>
      </c>
      <c r="O59" s="113">
        <f t="shared" si="0"/>
        <v>0</v>
      </c>
    </row>
    <row r="60" spans="1:15">
      <c r="A60" s="26">
        <v>8</v>
      </c>
      <c r="B60" s="35" t="s">
        <v>32</v>
      </c>
      <c r="C60" s="125">
        <f t="shared" si="0"/>
        <v>9.1999999999999993</v>
      </c>
      <c r="D60" s="162">
        <f t="shared" si="0"/>
        <v>0.9</v>
      </c>
      <c r="E60" s="162">
        <f t="shared" si="0"/>
        <v>-2.4</v>
      </c>
      <c r="F60" s="162">
        <f t="shared" si="0"/>
        <v>5.5</v>
      </c>
      <c r="G60" s="162">
        <f t="shared" si="0"/>
        <v>-11.6</v>
      </c>
      <c r="H60" s="162">
        <f t="shared" si="0"/>
        <v>5.6</v>
      </c>
      <c r="I60" s="162">
        <f t="shared" si="0"/>
        <v>-17.8</v>
      </c>
      <c r="J60" s="162">
        <f t="shared" si="0"/>
        <v>5</v>
      </c>
      <c r="K60" s="162">
        <f t="shared" si="0"/>
        <v>1.3</v>
      </c>
      <c r="L60" s="162">
        <f t="shared" si="0"/>
        <v>-213.1</v>
      </c>
      <c r="M60" s="210">
        <f t="shared" si="0"/>
        <v>6.8</v>
      </c>
      <c r="N60" s="162">
        <f t="shared" si="0"/>
        <v>-1.2</v>
      </c>
      <c r="O60" s="113">
        <f t="shared" si="0"/>
        <v>0</v>
      </c>
    </row>
    <row r="61" spans="1:15">
      <c r="A61" s="26">
        <v>9</v>
      </c>
      <c r="B61" s="35" t="s">
        <v>33</v>
      </c>
      <c r="C61" s="125">
        <f t="shared" si="0"/>
        <v>5</v>
      </c>
      <c r="D61" s="162">
        <f t="shared" si="0"/>
        <v>2</v>
      </c>
      <c r="E61" s="162">
        <f t="shared" si="0"/>
        <v>-0.7</v>
      </c>
      <c r="F61" s="162">
        <f t="shared" si="0"/>
        <v>1.2</v>
      </c>
      <c r="G61" s="162">
        <f t="shared" si="0"/>
        <v>-13.1</v>
      </c>
      <c r="H61" s="162">
        <f t="shared" si="0"/>
        <v>1.8</v>
      </c>
      <c r="I61" s="162">
        <f t="shared" si="0"/>
        <v>-18.600000000000001</v>
      </c>
      <c r="J61" s="162">
        <f t="shared" si="0"/>
        <v>-36.1</v>
      </c>
      <c r="K61" s="162">
        <f t="shared" si="0"/>
        <v>-0.6</v>
      </c>
      <c r="L61" s="162">
        <f t="shared" si="0"/>
        <v>104.3</v>
      </c>
      <c r="M61" s="210">
        <f t="shared" si="0"/>
        <v>3.1</v>
      </c>
      <c r="N61" s="162">
        <f t="shared" si="0"/>
        <v>-3.1</v>
      </c>
      <c r="O61" s="113">
        <f t="shared" si="0"/>
        <v>0</v>
      </c>
    </row>
    <row r="62" spans="1:15">
      <c r="A62" s="28">
        <v>10</v>
      </c>
      <c r="B62" s="36" t="s">
        <v>34</v>
      </c>
      <c r="C62" s="126">
        <f t="shared" si="0"/>
        <v>10.4</v>
      </c>
      <c r="D62" s="115">
        <f t="shared" si="0"/>
        <v>0.8</v>
      </c>
      <c r="E62" s="115">
        <f t="shared" si="0"/>
        <v>2.8</v>
      </c>
      <c r="F62" s="115">
        <f t="shared" si="0"/>
        <v>10.3</v>
      </c>
      <c r="G62" s="115">
        <f t="shared" si="0"/>
        <v>21.6</v>
      </c>
      <c r="H62" s="115">
        <f t="shared" si="0"/>
        <v>6.4</v>
      </c>
      <c r="I62" s="115">
        <f t="shared" si="0"/>
        <v>-14.7</v>
      </c>
      <c r="J62" s="115">
        <f t="shared" si="0"/>
        <v>-31.4</v>
      </c>
      <c r="K62" s="115">
        <f t="shared" si="0"/>
        <v>0</v>
      </c>
      <c r="L62" s="115">
        <f t="shared" si="0"/>
        <v>-99.4</v>
      </c>
      <c r="M62" s="211">
        <f t="shared" si="0"/>
        <v>7.9</v>
      </c>
      <c r="N62" s="115">
        <f t="shared" si="0"/>
        <v>-2.5</v>
      </c>
      <c r="O62" s="116">
        <f t="shared" si="0"/>
        <v>0</v>
      </c>
    </row>
    <row r="65" spans="1:15">
      <c r="A65" s="189" t="s">
        <v>289</v>
      </c>
      <c r="B65" s="190"/>
      <c r="C65" s="190"/>
      <c r="D65" s="190"/>
      <c r="E65" s="190"/>
      <c r="F65" s="190"/>
      <c r="G65" s="51"/>
      <c r="H65" s="51"/>
      <c r="I65" s="51"/>
      <c r="J65" s="51"/>
      <c r="K65" s="51"/>
      <c r="L65" s="51"/>
      <c r="M65" s="51"/>
      <c r="N65" s="51" t="s">
        <v>10</v>
      </c>
      <c r="O65" s="51"/>
    </row>
    <row r="66" spans="1:15">
      <c r="A66" s="155"/>
      <c r="B66" s="156" t="s">
        <v>11</v>
      </c>
      <c r="C66" s="296" t="s">
        <v>12</v>
      </c>
      <c r="D66" s="298" t="s">
        <v>13</v>
      </c>
      <c r="E66" s="296" t="s">
        <v>14</v>
      </c>
      <c r="F66" s="300" t="s">
        <v>8</v>
      </c>
      <c r="G66" s="19"/>
      <c r="H66" s="19"/>
      <c r="I66" s="20"/>
      <c r="J66" s="296" t="s">
        <v>9</v>
      </c>
      <c r="K66" s="296" t="s">
        <v>15</v>
      </c>
      <c r="L66" s="19" t="s">
        <v>16</v>
      </c>
      <c r="M66" s="19"/>
      <c r="N66" s="19"/>
      <c r="O66" s="20"/>
    </row>
    <row r="67" spans="1:15" ht="25">
      <c r="A67" s="157"/>
      <c r="B67" s="158" t="s">
        <v>17</v>
      </c>
      <c r="C67" s="297"/>
      <c r="D67" s="299"/>
      <c r="E67" s="297"/>
      <c r="F67" s="301"/>
      <c r="G67" s="21" t="s">
        <v>18</v>
      </c>
      <c r="H67" s="22" t="s">
        <v>19</v>
      </c>
      <c r="I67" s="20" t="s">
        <v>20</v>
      </c>
      <c r="J67" s="297"/>
      <c r="K67" s="297"/>
      <c r="L67" s="159" t="s">
        <v>200</v>
      </c>
      <c r="M67" s="21" t="s">
        <v>21</v>
      </c>
      <c r="N67" s="22" t="s">
        <v>22</v>
      </c>
      <c r="O67" s="20" t="s">
        <v>23</v>
      </c>
    </row>
    <row r="68" spans="1:15">
      <c r="A68" s="160"/>
      <c r="B68" s="32" t="s">
        <v>24</v>
      </c>
      <c r="C68" s="163">
        <v>24746446.198277809</v>
      </c>
      <c r="D68" s="163">
        <v>14975406.260471035</v>
      </c>
      <c r="E68" s="163">
        <v>3121813.6624312215</v>
      </c>
      <c r="F68" s="163">
        <v>4782777.9240294341</v>
      </c>
      <c r="G68" s="163">
        <v>783184.51570912579</v>
      </c>
      <c r="H68" s="163">
        <v>4379649.7393114809</v>
      </c>
      <c r="I68" s="163">
        <v>-380056.33099117229</v>
      </c>
      <c r="J68" s="163">
        <v>907783.10524699907</v>
      </c>
      <c r="K68" s="44">
        <v>23787780.952178691</v>
      </c>
      <c r="L68" s="163">
        <v>958665.24609911907</v>
      </c>
      <c r="M68" s="24">
        <v>22812065.475305758</v>
      </c>
      <c r="N68" s="24">
        <v>22218378.800621562</v>
      </c>
      <c r="O68" s="25">
        <v>364978.57141492236</v>
      </c>
    </row>
    <row r="69" spans="1:15">
      <c r="A69" s="26">
        <v>1</v>
      </c>
      <c r="B69" s="35" t="s">
        <v>25</v>
      </c>
      <c r="C69" s="164">
        <v>7652049.1982778087</v>
      </c>
      <c r="D69" s="164">
        <v>4434441.2604710348</v>
      </c>
      <c r="E69" s="164">
        <v>1101636.6624312215</v>
      </c>
      <c r="F69" s="164">
        <v>1171110.9240294346</v>
      </c>
      <c r="G69" s="164">
        <v>206084.51570912579</v>
      </c>
      <c r="H69" s="164">
        <v>1077092.7393114809</v>
      </c>
      <c r="I69" s="164">
        <v>-112066.33099117229</v>
      </c>
      <c r="J69" s="164">
        <v>342387.10524699907</v>
      </c>
      <c r="K69" s="33">
        <v>7049575.9521786897</v>
      </c>
      <c r="L69" s="164">
        <v>602473.24609911907</v>
      </c>
      <c r="M69" s="161">
        <v>7077003.4753057584</v>
      </c>
      <c r="N69" s="161">
        <v>6584477.8006215617</v>
      </c>
      <c r="O69" s="27">
        <v>109947.57141492236</v>
      </c>
    </row>
    <row r="70" spans="1:15">
      <c r="A70" s="26">
        <v>2</v>
      </c>
      <c r="B70" s="35" t="s">
        <v>26</v>
      </c>
      <c r="C70" s="164">
        <v>4155449</v>
      </c>
      <c r="D70" s="164">
        <v>2895737</v>
      </c>
      <c r="E70" s="164">
        <v>500863</v>
      </c>
      <c r="F70" s="164">
        <v>740447</v>
      </c>
      <c r="G70" s="164">
        <v>175473</v>
      </c>
      <c r="H70" s="164">
        <v>632671</v>
      </c>
      <c r="I70" s="164">
        <v>-67697</v>
      </c>
      <c r="J70" s="164">
        <v>113864</v>
      </c>
      <c r="K70" s="33">
        <v>4250911</v>
      </c>
      <c r="L70" s="164">
        <v>-95462</v>
      </c>
      <c r="M70" s="161">
        <v>3872093</v>
      </c>
      <c r="N70" s="161">
        <v>3970457</v>
      </c>
      <c r="O70" s="27">
        <v>2902</v>
      </c>
    </row>
    <row r="71" spans="1:15">
      <c r="A71" s="26">
        <v>3</v>
      </c>
      <c r="B71" s="35" t="s">
        <v>27</v>
      </c>
      <c r="C71" s="164">
        <v>2531046</v>
      </c>
      <c r="D71" s="164">
        <v>1900824</v>
      </c>
      <c r="E71" s="164">
        <v>331359</v>
      </c>
      <c r="F71" s="164">
        <v>520176</v>
      </c>
      <c r="G71" s="164">
        <v>95118</v>
      </c>
      <c r="H71" s="164">
        <v>469845</v>
      </c>
      <c r="I71" s="164">
        <v>-44787</v>
      </c>
      <c r="J71" s="164">
        <v>86234</v>
      </c>
      <c r="K71" s="33">
        <v>2838593</v>
      </c>
      <c r="L71" s="164">
        <v>-307547</v>
      </c>
      <c r="M71" s="161">
        <v>2405457</v>
      </c>
      <c r="N71" s="161">
        <v>2651317</v>
      </c>
      <c r="O71" s="27">
        <v>-61687</v>
      </c>
    </row>
    <row r="72" spans="1:15">
      <c r="A72" s="26">
        <v>4</v>
      </c>
      <c r="B72" s="35" t="s">
        <v>28</v>
      </c>
      <c r="C72" s="164">
        <v>3210154</v>
      </c>
      <c r="D72" s="164">
        <v>1970458</v>
      </c>
      <c r="E72" s="164">
        <v>320793</v>
      </c>
      <c r="F72" s="164">
        <v>865475</v>
      </c>
      <c r="G72" s="164">
        <v>110892</v>
      </c>
      <c r="H72" s="164">
        <v>806431</v>
      </c>
      <c r="I72" s="164">
        <v>-51848</v>
      </c>
      <c r="J72" s="164">
        <v>100765</v>
      </c>
      <c r="K72" s="33">
        <v>3257491</v>
      </c>
      <c r="L72" s="164">
        <v>-47337</v>
      </c>
      <c r="M72" s="161">
        <v>2961178</v>
      </c>
      <c r="N72" s="161">
        <v>3042578</v>
      </c>
      <c r="O72" s="27">
        <v>34063</v>
      </c>
    </row>
    <row r="73" spans="1:15">
      <c r="A73" s="26">
        <v>5</v>
      </c>
      <c r="B73" s="35" t="s">
        <v>29</v>
      </c>
      <c r="C73" s="164">
        <v>1323365</v>
      </c>
      <c r="D73" s="164">
        <v>683101</v>
      </c>
      <c r="E73" s="164">
        <v>148910</v>
      </c>
      <c r="F73" s="164">
        <v>262433</v>
      </c>
      <c r="G73" s="164">
        <v>28925</v>
      </c>
      <c r="H73" s="164">
        <v>252138</v>
      </c>
      <c r="I73" s="164">
        <v>-18630</v>
      </c>
      <c r="J73" s="164">
        <v>43500</v>
      </c>
      <c r="K73" s="33">
        <v>1137944</v>
      </c>
      <c r="L73" s="164">
        <v>185421</v>
      </c>
      <c r="M73" s="161">
        <v>1181356</v>
      </c>
      <c r="N73" s="161">
        <v>1062868</v>
      </c>
      <c r="O73" s="27">
        <v>66933</v>
      </c>
    </row>
    <row r="74" spans="1:15">
      <c r="A74" s="26">
        <v>6</v>
      </c>
      <c r="B74" s="35" t="s">
        <v>30</v>
      </c>
      <c r="C74" s="164">
        <v>2866146</v>
      </c>
      <c r="D74" s="164">
        <v>1444297</v>
      </c>
      <c r="E74" s="164">
        <v>273919</v>
      </c>
      <c r="F74" s="164">
        <v>690221</v>
      </c>
      <c r="G74" s="164">
        <v>105357</v>
      </c>
      <c r="H74" s="164">
        <v>624885</v>
      </c>
      <c r="I74" s="164">
        <v>-40021</v>
      </c>
      <c r="J74" s="164">
        <v>94129</v>
      </c>
      <c r="K74" s="33">
        <v>2502566</v>
      </c>
      <c r="L74" s="164">
        <v>363580</v>
      </c>
      <c r="M74" s="161">
        <v>2506234</v>
      </c>
      <c r="N74" s="161">
        <v>2337459</v>
      </c>
      <c r="O74" s="27">
        <v>194805</v>
      </c>
    </row>
    <row r="75" spans="1:15">
      <c r="A75" s="26">
        <v>7</v>
      </c>
      <c r="B75" s="35" t="s">
        <v>31</v>
      </c>
      <c r="C75" s="164">
        <v>1182433</v>
      </c>
      <c r="D75" s="164">
        <v>623744</v>
      </c>
      <c r="E75" s="164">
        <v>135399</v>
      </c>
      <c r="F75" s="164">
        <v>229696</v>
      </c>
      <c r="G75" s="164">
        <v>23287</v>
      </c>
      <c r="H75" s="164">
        <v>223218</v>
      </c>
      <c r="I75" s="164">
        <v>-16809</v>
      </c>
      <c r="J75" s="164">
        <v>39026</v>
      </c>
      <c r="K75" s="33">
        <v>1027865</v>
      </c>
      <c r="L75" s="164">
        <v>154568</v>
      </c>
      <c r="M75" s="161">
        <v>1063112</v>
      </c>
      <c r="N75" s="161">
        <v>960051</v>
      </c>
      <c r="O75" s="27">
        <v>51507</v>
      </c>
    </row>
    <row r="76" spans="1:15">
      <c r="A76" s="26">
        <v>8</v>
      </c>
      <c r="B76" s="35" t="s">
        <v>32</v>
      </c>
      <c r="C76" s="164">
        <v>761256</v>
      </c>
      <c r="D76" s="164">
        <v>422300</v>
      </c>
      <c r="E76" s="164">
        <v>130819</v>
      </c>
      <c r="F76" s="164">
        <v>127549</v>
      </c>
      <c r="G76" s="164">
        <v>12008</v>
      </c>
      <c r="H76" s="164">
        <v>127222</v>
      </c>
      <c r="I76" s="164">
        <v>-11681</v>
      </c>
      <c r="J76" s="164">
        <v>35210</v>
      </c>
      <c r="K76" s="33">
        <v>715878</v>
      </c>
      <c r="L76" s="164">
        <v>45378</v>
      </c>
      <c r="M76" s="161">
        <v>732498</v>
      </c>
      <c r="N76" s="161">
        <v>668649</v>
      </c>
      <c r="O76" s="27">
        <v>-18471</v>
      </c>
    </row>
    <row r="77" spans="1:15">
      <c r="A77" s="26">
        <v>9</v>
      </c>
      <c r="B77" s="35" t="s">
        <v>33</v>
      </c>
      <c r="C77" s="164">
        <v>506970</v>
      </c>
      <c r="D77" s="164">
        <v>275476</v>
      </c>
      <c r="E77" s="164">
        <v>71331</v>
      </c>
      <c r="F77" s="164">
        <v>82275</v>
      </c>
      <c r="G77" s="164">
        <v>10421</v>
      </c>
      <c r="H77" s="164">
        <v>79186</v>
      </c>
      <c r="I77" s="164">
        <v>-7332</v>
      </c>
      <c r="J77" s="164">
        <v>16904</v>
      </c>
      <c r="K77" s="33">
        <v>445986</v>
      </c>
      <c r="L77" s="164">
        <v>60984</v>
      </c>
      <c r="M77" s="161">
        <v>468066</v>
      </c>
      <c r="N77" s="161">
        <v>416562</v>
      </c>
      <c r="O77" s="27">
        <v>9480</v>
      </c>
    </row>
    <row r="78" spans="1:15">
      <c r="A78" s="28">
        <v>10</v>
      </c>
      <c r="B78" s="36" t="s">
        <v>34</v>
      </c>
      <c r="C78" s="165">
        <v>557578</v>
      </c>
      <c r="D78" s="165">
        <v>325028</v>
      </c>
      <c r="E78" s="165">
        <v>106784</v>
      </c>
      <c r="F78" s="165">
        <v>93395</v>
      </c>
      <c r="G78" s="165">
        <v>15619</v>
      </c>
      <c r="H78" s="165">
        <v>86961</v>
      </c>
      <c r="I78" s="165">
        <v>-9185</v>
      </c>
      <c r="J78" s="165">
        <v>35764</v>
      </c>
      <c r="K78" s="34">
        <v>560971</v>
      </c>
      <c r="L78" s="165">
        <v>-3393</v>
      </c>
      <c r="M78" s="30">
        <v>545068</v>
      </c>
      <c r="N78" s="30">
        <v>523960</v>
      </c>
      <c r="O78" s="31">
        <v>-24501</v>
      </c>
    </row>
    <row r="81" spans="1:15">
      <c r="A81" s="189" t="s">
        <v>290</v>
      </c>
      <c r="B81" s="190"/>
      <c r="C81" s="190"/>
      <c r="D81" s="190"/>
      <c r="E81" s="190"/>
      <c r="F81" s="190"/>
      <c r="G81" s="51"/>
      <c r="H81" s="51"/>
      <c r="I81" s="51"/>
      <c r="J81" s="51"/>
      <c r="K81" s="51"/>
      <c r="L81" s="51"/>
      <c r="M81" s="51"/>
      <c r="N81" s="51" t="s">
        <v>10</v>
      </c>
      <c r="O81" s="51"/>
    </row>
    <row r="82" spans="1:15">
      <c r="A82" s="155"/>
      <c r="B82" s="156" t="s">
        <v>11</v>
      </c>
      <c r="C82" s="296" t="s">
        <v>12</v>
      </c>
      <c r="D82" s="298" t="s">
        <v>13</v>
      </c>
      <c r="E82" s="296" t="s">
        <v>14</v>
      </c>
      <c r="F82" s="300" t="s">
        <v>8</v>
      </c>
      <c r="G82" s="19"/>
      <c r="H82" s="19"/>
      <c r="I82" s="20"/>
      <c r="J82" s="296" t="s">
        <v>9</v>
      </c>
      <c r="K82" s="296" t="s">
        <v>15</v>
      </c>
      <c r="L82" s="19" t="s">
        <v>16</v>
      </c>
      <c r="M82" s="19"/>
      <c r="N82" s="19"/>
      <c r="O82" s="20"/>
    </row>
    <row r="83" spans="1:15" ht="25">
      <c r="A83" s="157"/>
      <c r="B83" s="158" t="s">
        <v>17</v>
      </c>
      <c r="C83" s="297"/>
      <c r="D83" s="299"/>
      <c r="E83" s="297"/>
      <c r="F83" s="301"/>
      <c r="G83" s="21" t="s">
        <v>18</v>
      </c>
      <c r="H83" s="22" t="s">
        <v>19</v>
      </c>
      <c r="I83" s="20" t="s">
        <v>20</v>
      </c>
      <c r="J83" s="297"/>
      <c r="K83" s="297"/>
      <c r="L83" s="159" t="s">
        <v>200</v>
      </c>
      <c r="M83" s="21" t="s">
        <v>21</v>
      </c>
      <c r="N83" s="22" t="s">
        <v>22</v>
      </c>
      <c r="O83" s="20" t="s">
        <v>23</v>
      </c>
    </row>
    <row r="84" spans="1:15">
      <c r="A84" s="160"/>
      <c r="B84" s="32" t="s">
        <v>24</v>
      </c>
      <c r="C84" s="109">
        <f>ROUND((C68-C36)/C36*100,1)</f>
        <v>3</v>
      </c>
      <c r="D84" s="110">
        <f t="shared" ref="D84:O84" si="1">ROUND((D68-D36)/D36*100,1)</f>
        <v>2.5</v>
      </c>
      <c r="E84" s="110">
        <f t="shared" si="1"/>
        <v>6.4</v>
      </c>
      <c r="F84" s="110">
        <f t="shared" si="1"/>
        <v>2.4</v>
      </c>
      <c r="G84" s="110">
        <f t="shared" si="1"/>
        <v>3.2</v>
      </c>
      <c r="H84" s="110">
        <f t="shared" si="1"/>
        <v>5.9</v>
      </c>
      <c r="I84" s="110">
        <f t="shared" si="1"/>
        <v>69.5</v>
      </c>
      <c r="J84" s="110">
        <f t="shared" si="1"/>
        <v>5.5</v>
      </c>
      <c r="K84" s="110">
        <f t="shared" si="1"/>
        <v>3.1</v>
      </c>
      <c r="L84" s="110">
        <f t="shared" si="1"/>
        <v>1.7</v>
      </c>
      <c r="M84" s="110">
        <f t="shared" si="1"/>
        <v>4.2</v>
      </c>
      <c r="N84" s="110">
        <f t="shared" si="1"/>
        <v>4.3</v>
      </c>
      <c r="O84" s="111">
        <f t="shared" si="1"/>
        <v>0</v>
      </c>
    </row>
    <row r="85" spans="1:15">
      <c r="A85" s="26">
        <v>1</v>
      </c>
      <c r="B85" s="35" t="s">
        <v>25</v>
      </c>
      <c r="C85" s="112">
        <f t="shared" ref="C85:O94" si="2">ROUND((C69-C37)/C37*100,1)</f>
        <v>2.8</v>
      </c>
      <c r="D85" s="162">
        <f t="shared" si="2"/>
        <v>3.8</v>
      </c>
      <c r="E85" s="162">
        <f t="shared" si="2"/>
        <v>6.9</v>
      </c>
      <c r="F85" s="162">
        <f t="shared" si="2"/>
        <v>1.1000000000000001</v>
      </c>
      <c r="G85" s="162">
        <f t="shared" si="2"/>
        <v>-0.3</v>
      </c>
      <c r="H85" s="162">
        <f t="shared" si="2"/>
        <v>5.8</v>
      </c>
      <c r="I85" s="162">
        <f t="shared" si="2"/>
        <v>69.3</v>
      </c>
      <c r="J85" s="162">
        <f t="shared" si="2"/>
        <v>8.8000000000000007</v>
      </c>
      <c r="K85" s="162">
        <f t="shared" si="2"/>
        <v>4</v>
      </c>
      <c r="L85" s="162">
        <f t="shared" si="2"/>
        <v>-10.199999999999999</v>
      </c>
      <c r="M85" s="162">
        <f t="shared" si="2"/>
        <v>3.8</v>
      </c>
      <c r="N85" s="162">
        <f t="shared" si="2"/>
        <v>5.3</v>
      </c>
      <c r="O85" s="113">
        <f t="shared" si="2"/>
        <v>0</v>
      </c>
    </row>
    <row r="86" spans="1:15">
      <c r="A86" s="26">
        <v>2</v>
      </c>
      <c r="B86" s="35" t="s">
        <v>26</v>
      </c>
      <c r="C86" s="112">
        <f t="shared" si="2"/>
        <v>3.1</v>
      </c>
      <c r="D86" s="162">
        <f t="shared" si="2"/>
        <v>3.2</v>
      </c>
      <c r="E86" s="162">
        <f t="shared" si="2"/>
        <v>6.1</v>
      </c>
      <c r="F86" s="162">
        <f t="shared" si="2"/>
        <v>0.8</v>
      </c>
      <c r="G86" s="162">
        <f t="shared" si="2"/>
        <v>-1</v>
      </c>
      <c r="H86" s="162">
        <f t="shared" si="2"/>
        <v>5.9</v>
      </c>
      <c r="I86" s="162">
        <f t="shared" si="2"/>
        <v>69.3</v>
      </c>
      <c r="J86" s="162">
        <f t="shared" si="2"/>
        <v>2.1</v>
      </c>
      <c r="K86" s="162">
        <f t="shared" si="2"/>
        <v>3.1</v>
      </c>
      <c r="L86" s="162">
        <f t="shared" si="2"/>
        <v>0</v>
      </c>
      <c r="M86" s="162">
        <f t="shared" si="2"/>
        <v>4.4000000000000004</v>
      </c>
      <c r="N86" s="162">
        <f t="shared" si="2"/>
        <v>4.3</v>
      </c>
      <c r="O86" s="113">
        <f t="shared" si="2"/>
        <v>0</v>
      </c>
    </row>
    <row r="87" spans="1:15">
      <c r="A87" s="26">
        <v>3</v>
      </c>
      <c r="B87" s="35" t="s">
        <v>27</v>
      </c>
      <c r="C87" s="112">
        <f t="shared" si="2"/>
        <v>2.9</v>
      </c>
      <c r="D87" s="162">
        <f t="shared" si="2"/>
        <v>1.9</v>
      </c>
      <c r="E87" s="162">
        <f t="shared" si="2"/>
        <v>5.8</v>
      </c>
      <c r="F87" s="162">
        <f t="shared" si="2"/>
        <v>3.2</v>
      </c>
      <c r="G87" s="162">
        <f t="shared" si="2"/>
        <v>9.3000000000000007</v>
      </c>
      <c r="H87" s="162">
        <f t="shared" si="2"/>
        <v>6</v>
      </c>
      <c r="I87" s="162">
        <f t="shared" si="2"/>
        <v>69.5</v>
      </c>
      <c r="J87" s="162">
        <f t="shared" si="2"/>
        <v>16.2</v>
      </c>
      <c r="K87" s="162">
        <f t="shared" si="2"/>
        <v>3</v>
      </c>
      <c r="L87" s="162">
        <f t="shared" si="2"/>
        <v>3.5</v>
      </c>
      <c r="M87" s="162">
        <f t="shared" si="2"/>
        <v>4.2</v>
      </c>
      <c r="N87" s="162">
        <f t="shared" si="2"/>
        <v>4.2</v>
      </c>
      <c r="O87" s="113">
        <f t="shared" si="2"/>
        <v>0</v>
      </c>
    </row>
    <row r="88" spans="1:15">
      <c r="A88" s="26">
        <v>4</v>
      </c>
      <c r="B88" s="35" t="s">
        <v>28</v>
      </c>
      <c r="C88" s="112">
        <f t="shared" si="2"/>
        <v>3.6</v>
      </c>
      <c r="D88" s="162">
        <f t="shared" si="2"/>
        <v>2.4</v>
      </c>
      <c r="E88" s="162">
        <f t="shared" si="2"/>
        <v>6.6</v>
      </c>
      <c r="F88" s="162">
        <f t="shared" si="2"/>
        <v>4.2</v>
      </c>
      <c r="G88" s="162">
        <f t="shared" si="2"/>
        <v>10.199999999999999</v>
      </c>
      <c r="H88" s="162">
        <f t="shared" si="2"/>
        <v>6.1</v>
      </c>
      <c r="I88" s="162">
        <f t="shared" si="2"/>
        <v>70.900000000000006</v>
      </c>
      <c r="J88" s="162">
        <f t="shared" si="2"/>
        <v>2.9</v>
      </c>
      <c r="K88" s="162">
        <f t="shared" si="2"/>
        <v>3.3</v>
      </c>
      <c r="L88" s="162">
        <f t="shared" si="2"/>
        <v>-13.6</v>
      </c>
      <c r="M88" s="162">
        <f t="shared" si="2"/>
        <v>4.9000000000000004</v>
      </c>
      <c r="N88" s="162">
        <f t="shared" si="2"/>
        <v>4.5</v>
      </c>
      <c r="O88" s="113">
        <f t="shared" si="2"/>
        <v>0</v>
      </c>
    </row>
    <row r="89" spans="1:15">
      <c r="A89" s="26">
        <v>5</v>
      </c>
      <c r="B89" s="35" t="s">
        <v>29</v>
      </c>
      <c r="C89" s="112">
        <f t="shared" si="2"/>
        <v>3</v>
      </c>
      <c r="D89" s="162">
        <f t="shared" si="2"/>
        <v>-0.4</v>
      </c>
      <c r="E89" s="162">
        <f t="shared" si="2"/>
        <v>5.5</v>
      </c>
      <c r="F89" s="162">
        <f t="shared" si="2"/>
        <v>3.2</v>
      </c>
      <c r="G89" s="162">
        <f t="shared" si="2"/>
        <v>3.7</v>
      </c>
      <c r="H89" s="162">
        <f t="shared" si="2"/>
        <v>6.2</v>
      </c>
      <c r="I89" s="162">
        <f t="shared" si="2"/>
        <v>69.900000000000006</v>
      </c>
      <c r="J89" s="162">
        <f t="shared" si="2"/>
        <v>4.0999999999999996</v>
      </c>
      <c r="K89" s="162">
        <f t="shared" si="2"/>
        <v>1.3</v>
      </c>
      <c r="L89" s="162">
        <f t="shared" si="2"/>
        <v>15.1</v>
      </c>
      <c r="M89" s="162">
        <f t="shared" si="2"/>
        <v>4.4000000000000004</v>
      </c>
      <c r="N89" s="162">
        <f t="shared" si="2"/>
        <v>2.5</v>
      </c>
      <c r="O89" s="113">
        <f t="shared" si="2"/>
        <v>0</v>
      </c>
    </row>
    <row r="90" spans="1:15">
      <c r="A90" s="26">
        <v>6</v>
      </c>
      <c r="B90" s="35" t="s">
        <v>30</v>
      </c>
      <c r="C90" s="112">
        <f t="shared" si="2"/>
        <v>3.5</v>
      </c>
      <c r="D90" s="162">
        <f t="shared" si="2"/>
        <v>3.6</v>
      </c>
      <c r="E90" s="162">
        <f t="shared" si="2"/>
        <v>6.8</v>
      </c>
      <c r="F90" s="162">
        <f t="shared" si="2"/>
        <v>3.4</v>
      </c>
      <c r="G90" s="162">
        <f t="shared" si="2"/>
        <v>1.8</v>
      </c>
      <c r="H90" s="162">
        <f t="shared" si="2"/>
        <v>6.3</v>
      </c>
      <c r="I90" s="162">
        <f t="shared" si="2"/>
        <v>69.5</v>
      </c>
      <c r="J90" s="162">
        <f t="shared" si="2"/>
        <v>-6.1</v>
      </c>
      <c r="K90" s="162">
        <f t="shared" si="2"/>
        <v>3.5</v>
      </c>
      <c r="L90" s="162">
        <f t="shared" si="2"/>
        <v>3.4</v>
      </c>
      <c r="M90" s="162">
        <f t="shared" si="2"/>
        <v>4.9000000000000004</v>
      </c>
      <c r="N90" s="162">
        <f t="shared" si="2"/>
        <v>4.7</v>
      </c>
      <c r="O90" s="113">
        <f t="shared" si="2"/>
        <v>0</v>
      </c>
    </row>
    <row r="91" spans="1:15">
      <c r="A91" s="26">
        <v>7</v>
      </c>
      <c r="B91" s="35" t="s">
        <v>31</v>
      </c>
      <c r="C91" s="112">
        <f t="shared" si="2"/>
        <v>3</v>
      </c>
      <c r="D91" s="162">
        <f t="shared" si="2"/>
        <v>-1.2</v>
      </c>
      <c r="E91" s="162">
        <f t="shared" si="2"/>
        <v>5.0999999999999996</v>
      </c>
      <c r="F91" s="162">
        <f t="shared" si="2"/>
        <v>3.4</v>
      </c>
      <c r="G91" s="162">
        <f t="shared" si="2"/>
        <v>11.1</v>
      </c>
      <c r="H91" s="162">
        <f t="shared" si="2"/>
        <v>5.7</v>
      </c>
      <c r="I91" s="162">
        <f t="shared" si="2"/>
        <v>68.3</v>
      </c>
      <c r="J91" s="162">
        <f t="shared" si="2"/>
        <v>-1.2</v>
      </c>
      <c r="K91" s="162">
        <f t="shared" si="2"/>
        <v>0.6</v>
      </c>
      <c r="L91" s="162">
        <f t="shared" si="2"/>
        <v>21.7</v>
      </c>
      <c r="M91" s="162">
        <f t="shared" si="2"/>
        <v>4.4000000000000004</v>
      </c>
      <c r="N91" s="162">
        <f t="shared" si="2"/>
        <v>1.8</v>
      </c>
      <c r="O91" s="113">
        <f t="shared" si="2"/>
        <v>0</v>
      </c>
    </row>
    <row r="92" spans="1:15">
      <c r="A92" s="26">
        <v>8</v>
      </c>
      <c r="B92" s="35" t="s">
        <v>32</v>
      </c>
      <c r="C92" s="112">
        <f t="shared" si="2"/>
        <v>2</v>
      </c>
      <c r="D92" s="162">
        <f t="shared" si="2"/>
        <v>-2.1</v>
      </c>
      <c r="E92" s="162">
        <f t="shared" si="2"/>
        <v>5.6</v>
      </c>
      <c r="F92" s="162">
        <f t="shared" si="2"/>
        <v>-0.4</v>
      </c>
      <c r="G92" s="162">
        <f t="shared" si="2"/>
        <v>11.9</v>
      </c>
      <c r="H92" s="162">
        <f t="shared" si="2"/>
        <v>2.2999999999999998</v>
      </c>
      <c r="I92" s="162">
        <f t="shared" si="2"/>
        <v>66.599999999999994</v>
      </c>
      <c r="J92" s="162">
        <f t="shared" si="2"/>
        <v>1.5</v>
      </c>
      <c r="K92" s="162">
        <f t="shared" si="2"/>
        <v>-0.3</v>
      </c>
      <c r="L92" s="162">
        <f t="shared" si="2"/>
        <v>60.2</v>
      </c>
      <c r="M92" s="162">
        <f t="shared" si="2"/>
        <v>3.2</v>
      </c>
      <c r="N92" s="162">
        <f t="shared" si="2"/>
        <v>0.9</v>
      </c>
      <c r="O92" s="113">
        <f t="shared" si="2"/>
        <v>0</v>
      </c>
    </row>
    <row r="93" spans="1:15">
      <c r="A93" s="26">
        <v>9</v>
      </c>
      <c r="B93" s="35" t="s">
        <v>33</v>
      </c>
      <c r="C93" s="112">
        <f t="shared" si="2"/>
        <v>2.5</v>
      </c>
      <c r="D93" s="162">
        <f t="shared" si="2"/>
        <v>-2</v>
      </c>
      <c r="E93" s="162">
        <f t="shared" si="2"/>
        <v>5.4</v>
      </c>
      <c r="F93" s="162">
        <f t="shared" si="2"/>
        <v>4.3</v>
      </c>
      <c r="G93" s="162">
        <f t="shared" si="2"/>
        <v>18.2</v>
      </c>
      <c r="H93" s="162">
        <f t="shared" si="2"/>
        <v>6.5</v>
      </c>
      <c r="I93" s="162">
        <f t="shared" si="2"/>
        <v>70.7</v>
      </c>
      <c r="J93" s="162">
        <f t="shared" si="2"/>
        <v>11</v>
      </c>
      <c r="K93" s="162">
        <f t="shared" si="2"/>
        <v>0.7</v>
      </c>
      <c r="L93" s="162">
        <f t="shared" si="2"/>
        <v>18.2</v>
      </c>
      <c r="M93" s="162">
        <f t="shared" si="2"/>
        <v>3.8</v>
      </c>
      <c r="N93" s="162">
        <f t="shared" si="2"/>
        <v>1.9</v>
      </c>
      <c r="O93" s="113">
        <f t="shared" si="2"/>
        <v>0</v>
      </c>
    </row>
    <row r="94" spans="1:15">
      <c r="A94" s="28">
        <v>10</v>
      </c>
      <c r="B94" s="36" t="s">
        <v>34</v>
      </c>
      <c r="C94" s="114">
        <f t="shared" si="2"/>
        <v>1.8</v>
      </c>
      <c r="D94" s="115">
        <f t="shared" si="2"/>
        <v>0.3</v>
      </c>
      <c r="E94" s="115">
        <f t="shared" si="2"/>
        <v>6.2</v>
      </c>
      <c r="F94" s="115">
        <f t="shared" si="2"/>
        <v>0.6</v>
      </c>
      <c r="G94" s="115">
        <f t="shared" si="2"/>
        <v>-0.6</v>
      </c>
      <c r="H94" s="115">
        <f t="shared" si="2"/>
        <v>5.4</v>
      </c>
      <c r="I94" s="115">
        <f t="shared" si="2"/>
        <v>70</v>
      </c>
      <c r="J94" s="115">
        <f t="shared" si="2"/>
        <v>17.2</v>
      </c>
      <c r="K94" s="115">
        <f t="shared" si="2"/>
        <v>2.4</v>
      </c>
      <c r="L94" s="115">
        <f t="shared" si="2"/>
        <v>1046.3</v>
      </c>
      <c r="M94" s="115">
        <f t="shared" si="2"/>
        <v>2.9</v>
      </c>
      <c r="N94" s="115">
        <f t="shared" si="2"/>
        <v>3.6</v>
      </c>
      <c r="O94" s="116">
        <f t="shared" si="2"/>
        <v>0</v>
      </c>
    </row>
    <row r="97" spans="1:15">
      <c r="A97" s="189" t="s">
        <v>291</v>
      </c>
      <c r="B97" s="190"/>
      <c r="C97" s="190"/>
      <c r="D97" s="190"/>
      <c r="E97" s="190"/>
      <c r="F97" s="190"/>
      <c r="G97" s="51"/>
      <c r="H97" s="51"/>
      <c r="I97" s="51"/>
      <c r="J97" s="51"/>
      <c r="K97" s="51"/>
      <c r="L97" s="51"/>
      <c r="M97" s="51"/>
      <c r="N97" s="51" t="s">
        <v>10</v>
      </c>
      <c r="O97" s="51"/>
    </row>
    <row r="98" spans="1:15">
      <c r="A98" s="155"/>
      <c r="B98" s="156" t="s">
        <v>11</v>
      </c>
      <c r="C98" s="296" t="s">
        <v>12</v>
      </c>
      <c r="D98" s="298" t="s">
        <v>13</v>
      </c>
      <c r="E98" s="296" t="s">
        <v>14</v>
      </c>
      <c r="F98" s="300" t="s">
        <v>8</v>
      </c>
      <c r="G98" s="19"/>
      <c r="H98" s="19"/>
      <c r="I98" s="20"/>
      <c r="J98" s="296" t="s">
        <v>9</v>
      </c>
      <c r="K98" s="296" t="s">
        <v>15</v>
      </c>
      <c r="L98" s="19" t="s">
        <v>16</v>
      </c>
      <c r="M98" s="19"/>
      <c r="N98" s="19"/>
      <c r="O98" s="20"/>
    </row>
    <row r="99" spans="1:15" ht="25">
      <c r="A99" s="157"/>
      <c r="B99" s="158" t="s">
        <v>17</v>
      </c>
      <c r="C99" s="297"/>
      <c r="D99" s="299"/>
      <c r="E99" s="297"/>
      <c r="F99" s="301"/>
      <c r="G99" s="21" t="s">
        <v>18</v>
      </c>
      <c r="H99" s="22" t="s">
        <v>19</v>
      </c>
      <c r="I99" s="20" t="s">
        <v>20</v>
      </c>
      <c r="J99" s="297"/>
      <c r="K99" s="297"/>
      <c r="L99" s="159" t="s">
        <v>200</v>
      </c>
      <c r="M99" s="21" t="s">
        <v>21</v>
      </c>
      <c r="N99" s="22" t="s">
        <v>22</v>
      </c>
      <c r="O99" s="20" t="s">
        <v>23</v>
      </c>
    </row>
    <row r="100" spans="1:15">
      <c r="A100" s="160"/>
      <c r="B100" s="23" t="s">
        <v>24</v>
      </c>
      <c r="C100" s="163">
        <v>25643937.629877418</v>
      </c>
      <c r="D100" s="24">
        <v>15157247</v>
      </c>
      <c r="E100" s="24">
        <v>3149799</v>
      </c>
      <c r="F100" s="24">
        <v>4904760</v>
      </c>
      <c r="G100" s="24">
        <v>786233</v>
      </c>
      <c r="H100" s="24">
        <v>4498583</v>
      </c>
      <c r="I100" s="24">
        <v>-380056</v>
      </c>
      <c r="J100" s="24">
        <v>896707</v>
      </c>
      <c r="K100" s="24">
        <v>24108513</v>
      </c>
      <c r="L100" s="24">
        <v>1535424.6298774192</v>
      </c>
      <c r="M100" s="24">
        <v>24015415.058462497</v>
      </c>
      <c r="N100" s="24">
        <v>22844969</v>
      </c>
      <c r="O100" s="25">
        <v>364978.57141492236</v>
      </c>
    </row>
    <row r="101" spans="1:15">
      <c r="A101" s="26">
        <v>1</v>
      </c>
      <c r="B101" s="17" t="s">
        <v>25</v>
      </c>
      <c r="C101" s="164">
        <v>7937125.6298774192</v>
      </c>
      <c r="D101" s="161">
        <v>4490272</v>
      </c>
      <c r="E101" s="161">
        <v>1110054</v>
      </c>
      <c r="F101" s="161">
        <v>1204985</v>
      </c>
      <c r="G101" s="161">
        <v>210019</v>
      </c>
      <c r="H101" s="161">
        <v>1107032</v>
      </c>
      <c r="I101" s="161">
        <v>-112066</v>
      </c>
      <c r="J101" s="161">
        <v>343148</v>
      </c>
      <c r="K101" s="161">
        <v>7148459</v>
      </c>
      <c r="L101" s="161">
        <v>788666.62987741921</v>
      </c>
      <c r="M101" s="161">
        <v>7452520.0584624968</v>
      </c>
      <c r="N101" s="161">
        <v>6773801</v>
      </c>
      <c r="O101" s="27">
        <v>109947.57141492236</v>
      </c>
    </row>
    <row r="102" spans="1:15">
      <c r="A102" s="26">
        <v>2</v>
      </c>
      <c r="B102" s="17" t="s">
        <v>26</v>
      </c>
      <c r="C102" s="164">
        <v>4262514</v>
      </c>
      <c r="D102" s="161">
        <v>2935303</v>
      </c>
      <c r="E102" s="161">
        <v>505890</v>
      </c>
      <c r="F102" s="161">
        <v>757036</v>
      </c>
      <c r="G102" s="161">
        <v>175378</v>
      </c>
      <c r="H102" s="161">
        <v>649355</v>
      </c>
      <c r="I102" s="161">
        <v>-67697</v>
      </c>
      <c r="J102" s="161">
        <v>111675</v>
      </c>
      <c r="K102" s="161">
        <v>4309904</v>
      </c>
      <c r="L102" s="161">
        <v>-47390</v>
      </c>
      <c r="M102" s="161">
        <v>4033728</v>
      </c>
      <c r="N102" s="161">
        <v>4084020</v>
      </c>
      <c r="O102" s="27">
        <v>2902</v>
      </c>
    </row>
    <row r="103" spans="1:15">
      <c r="A103" s="26">
        <v>3</v>
      </c>
      <c r="B103" s="17" t="s">
        <v>27</v>
      </c>
      <c r="C103" s="164">
        <v>2552987</v>
      </c>
      <c r="D103" s="161">
        <v>1920097</v>
      </c>
      <c r="E103" s="161">
        <v>334651</v>
      </c>
      <c r="F103" s="161">
        <v>537247</v>
      </c>
      <c r="G103" s="161">
        <v>99624</v>
      </c>
      <c r="H103" s="161">
        <v>482410</v>
      </c>
      <c r="I103" s="161">
        <v>-44787</v>
      </c>
      <c r="J103" s="161">
        <v>84690</v>
      </c>
      <c r="K103" s="161">
        <v>2876685</v>
      </c>
      <c r="L103" s="161">
        <v>-323698</v>
      </c>
      <c r="M103" s="161">
        <v>2463905</v>
      </c>
      <c r="N103" s="161">
        <v>2725916</v>
      </c>
      <c r="O103" s="27">
        <v>-61687</v>
      </c>
    </row>
    <row r="104" spans="1:15">
      <c r="A104" s="26">
        <v>4</v>
      </c>
      <c r="B104" s="17" t="s">
        <v>28</v>
      </c>
      <c r="C104" s="164">
        <v>3307255</v>
      </c>
      <c r="D104" s="161">
        <v>1998761</v>
      </c>
      <c r="E104" s="161">
        <v>322644</v>
      </c>
      <c r="F104" s="161">
        <v>887882</v>
      </c>
      <c r="G104" s="161">
        <v>109767</v>
      </c>
      <c r="H104" s="161">
        <v>829963</v>
      </c>
      <c r="I104" s="161">
        <v>-51848</v>
      </c>
      <c r="J104" s="161">
        <v>92659</v>
      </c>
      <c r="K104" s="161">
        <v>3301946</v>
      </c>
      <c r="L104" s="161">
        <v>5309</v>
      </c>
      <c r="M104" s="161">
        <v>3100135</v>
      </c>
      <c r="N104" s="161">
        <v>3128889</v>
      </c>
      <c r="O104" s="27">
        <v>34063</v>
      </c>
    </row>
    <row r="105" spans="1:15">
      <c r="A105" s="26">
        <v>5</v>
      </c>
      <c r="B105" s="17" t="s">
        <v>29</v>
      </c>
      <c r="C105" s="164">
        <v>1405056</v>
      </c>
      <c r="D105" s="161">
        <v>692065</v>
      </c>
      <c r="E105" s="161">
        <v>150382</v>
      </c>
      <c r="F105" s="161">
        <v>269030</v>
      </c>
      <c r="G105" s="161">
        <v>28397</v>
      </c>
      <c r="H105" s="161">
        <v>259263</v>
      </c>
      <c r="I105" s="161">
        <v>-18630</v>
      </c>
      <c r="J105" s="161">
        <v>41979</v>
      </c>
      <c r="K105" s="161">
        <v>1153456</v>
      </c>
      <c r="L105" s="161">
        <v>251600</v>
      </c>
      <c r="M105" s="161">
        <v>1277670</v>
      </c>
      <c r="N105" s="161">
        <v>1093003</v>
      </c>
      <c r="O105" s="27">
        <v>66933</v>
      </c>
    </row>
    <row r="106" spans="1:15">
      <c r="A106" s="26">
        <v>6</v>
      </c>
      <c r="B106" s="17" t="s">
        <v>30</v>
      </c>
      <c r="C106" s="164">
        <v>3085611</v>
      </c>
      <c r="D106" s="161">
        <v>1463119</v>
      </c>
      <c r="E106" s="161">
        <v>277890</v>
      </c>
      <c r="F106" s="161">
        <v>703029</v>
      </c>
      <c r="G106" s="161">
        <v>103993</v>
      </c>
      <c r="H106" s="161">
        <v>639057</v>
      </c>
      <c r="I106" s="161">
        <v>-40021</v>
      </c>
      <c r="J106" s="161">
        <v>94080</v>
      </c>
      <c r="K106" s="161">
        <v>2538118</v>
      </c>
      <c r="L106" s="161">
        <v>547493</v>
      </c>
      <c r="M106" s="161">
        <v>2757781</v>
      </c>
      <c r="N106" s="161">
        <v>2405093</v>
      </c>
      <c r="O106" s="27">
        <v>194805</v>
      </c>
    </row>
    <row r="107" spans="1:15">
      <c r="A107" s="26">
        <v>7</v>
      </c>
      <c r="B107" s="17" t="s">
        <v>31</v>
      </c>
      <c r="C107" s="164">
        <v>1247226</v>
      </c>
      <c r="D107" s="161">
        <v>627294</v>
      </c>
      <c r="E107" s="161">
        <v>137302</v>
      </c>
      <c r="F107" s="161">
        <v>234240</v>
      </c>
      <c r="G107" s="161">
        <v>21765</v>
      </c>
      <c r="H107" s="161">
        <v>229284</v>
      </c>
      <c r="I107" s="161">
        <v>-16809</v>
      </c>
      <c r="J107" s="161">
        <v>39086</v>
      </c>
      <c r="K107" s="161">
        <v>1037922</v>
      </c>
      <c r="L107" s="161">
        <v>209304</v>
      </c>
      <c r="M107" s="161">
        <v>1141322</v>
      </c>
      <c r="N107" s="161">
        <v>983525</v>
      </c>
      <c r="O107" s="27">
        <v>51507</v>
      </c>
    </row>
    <row r="108" spans="1:15">
      <c r="A108" s="26">
        <v>8</v>
      </c>
      <c r="B108" s="17" t="s">
        <v>32</v>
      </c>
      <c r="C108" s="164">
        <v>765493</v>
      </c>
      <c r="D108" s="161">
        <v>424184</v>
      </c>
      <c r="E108" s="161">
        <v>132750</v>
      </c>
      <c r="F108" s="161">
        <v>131741</v>
      </c>
      <c r="G108" s="161">
        <v>12039</v>
      </c>
      <c r="H108" s="161">
        <v>131383</v>
      </c>
      <c r="I108" s="161">
        <v>-11681</v>
      </c>
      <c r="J108" s="161">
        <v>34456</v>
      </c>
      <c r="K108" s="161">
        <v>723131</v>
      </c>
      <c r="L108" s="161">
        <v>42362</v>
      </c>
      <c r="M108" s="161">
        <v>746064</v>
      </c>
      <c r="N108" s="161">
        <v>685231</v>
      </c>
      <c r="O108" s="27">
        <v>-18471</v>
      </c>
    </row>
    <row r="109" spans="1:15">
      <c r="A109" s="26">
        <v>9</v>
      </c>
      <c r="B109" s="17" t="s">
        <v>33</v>
      </c>
      <c r="C109" s="164">
        <v>526416</v>
      </c>
      <c r="D109" s="161">
        <v>278188</v>
      </c>
      <c r="E109" s="161">
        <v>72104</v>
      </c>
      <c r="F109" s="161">
        <v>84100</v>
      </c>
      <c r="G109" s="161">
        <v>10116</v>
      </c>
      <c r="H109" s="161">
        <v>81316</v>
      </c>
      <c r="I109" s="161">
        <v>-7332</v>
      </c>
      <c r="J109" s="161">
        <v>18400</v>
      </c>
      <c r="K109" s="161">
        <v>452792</v>
      </c>
      <c r="L109" s="161">
        <v>73624</v>
      </c>
      <c r="M109" s="161">
        <v>493205</v>
      </c>
      <c r="N109" s="161">
        <v>429061</v>
      </c>
      <c r="O109" s="27">
        <v>9480</v>
      </c>
    </row>
    <row r="110" spans="1:15">
      <c r="A110" s="28">
        <v>10</v>
      </c>
      <c r="B110" s="29" t="s">
        <v>34</v>
      </c>
      <c r="C110" s="165">
        <v>554254</v>
      </c>
      <c r="D110" s="30">
        <v>327964</v>
      </c>
      <c r="E110" s="30">
        <v>106132</v>
      </c>
      <c r="F110" s="30">
        <v>95470</v>
      </c>
      <c r="G110" s="30">
        <v>15135</v>
      </c>
      <c r="H110" s="30">
        <v>89520</v>
      </c>
      <c r="I110" s="30">
        <v>-9185</v>
      </c>
      <c r="J110" s="30">
        <v>36534</v>
      </c>
      <c r="K110" s="30">
        <v>566100</v>
      </c>
      <c r="L110" s="30">
        <v>-11846</v>
      </c>
      <c r="M110" s="30">
        <v>549085</v>
      </c>
      <c r="N110" s="30">
        <v>536430</v>
      </c>
      <c r="O110" s="31">
        <v>-24501</v>
      </c>
    </row>
    <row r="113" spans="1:15">
      <c r="A113" s="189" t="s">
        <v>292</v>
      </c>
      <c r="B113" s="190"/>
      <c r="C113" s="190"/>
      <c r="D113" s="190"/>
      <c r="E113" s="190"/>
      <c r="F113" s="190"/>
      <c r="G113" s="51"/>
      <c r="H113" s="51"/>
      <c r="I113" s="51"/>
      <c r="J113" s="51"/>
      <c r="K113" s="51"/>
      <c r="L113" s="51"/>
      <c r="M113" s="51"/>
      <c r="N113" s="51" t="s">
        <v>10</v>
      </c>
      <c r="O113" s="51"/>
    </row>
    <row r="114" spans="1:15">
      <c r="A114" s="155"/>
      <c r="B114" s="156" t="s">
        <v>11</v>
      </c>
      <c r="C114" s="296" t="s">
        <v>12</v>
      </c>
      <c r="D114" s="298" t="s">
        <v>13</v>
      </c>
      <c r="E114" s="296" t="s">
        <v>14</v>
      </c>
      <c r="F114" s="300" t="s">
        <v>8</v>
      </c>
      <c r="G114" s="19"/>
      <c r="H114" s="19"/>
      <c r="I114" s="20"/>
      <c r="J114" s="296" t="s">
        <v>9</v>
      </c>
      <c r="K114" s="296" t="s">
        <v>15</v>
      </c>
      <c r="L114" s="19" t="s">
        <v>16</v>
      </c>
      <c r="M114" s="19"/>
      <c r="N114" s="19"/>
      <c r="O114" s="20"/>
    </row>
    <row r="115" spans="1:15" ht="25">
      <c r="A115" s="157"/>
      <c r="B115" s="158" t="s">
        <v>17</v>
      </c>
      <c r="C115" s="297"/>
      <c r="D115" s="299"/>
      <c r="E115" s="297"/>
      <c r="F115" s="301"/>
      <c r="G115" s="21" t="s">
        <v>18</v>
      </c>
      <c r="H115" s="22" t="s">
        <v>19</v>
      </c>
      <c r="I115" s="20" t="s">
        <v>20</v>
      </c>
      <c r="J115" s="297"/>
      <c r="K115" s="297"/>
      <c r="L115" s="159" t="s">
        <v>200</v>
      </c>
      <c r="M115" s="21" t="s">
        <v>21</v>
      </c>
      <c r="N115" s="22" t="s">
        <v>22</v>
      </c>
      <c r="O115" s="20" t="s">
        <v>23</v>
      </c>
    </row>
    <row r="116" spans="1:15">
      <c r="A116" s="160"/>
      <c r="B116" s="32" t="s">
        <v>24</v>
      </c>
      <c r="C116" s="109">
        <f>ROUND((C100-C68)/C68*100,1)</f>
        <v>3.6</v>
      </c>
      <c r="D116" s="110">
        <f t="shared" ref="D116:O116" si="3">ROUND((D100-D68)/D68*100,1)</f>
        <v>1.2</v>
      </c>
      <c r="E116" s="110">
        <f t="shared" si="3"/>
        <v>0.9</v>
      </c>
      <c r="F116" s="110">
        <f t="shared" si="3"/>
        <v>2.6</v>
      </c>
      <c r="G116" s="110">
        <f t="shared" si="3"/>
        <v>0.4</v>
      </c>
      <c r="H116" s="110">
        <f t="shared" si="3"/>
        <v>2.7</v>
      </c>
      <c r="I116" s="110">
        <f t="shared" si="3"/>
        <v>0</v>
      </c>
      <c r="J116" s="110">
        <f t="shared" si="3"/>
        <v>-1.2</v>
      </c>
      <c r="K116" s="110">
        <f t="shared" si="3"/>
        <v>1.3</v>
      </c>
      <c r="L116" s="110">
        <f t="shared" si="3"/>
        <v>60.2</v>
      </c>
      <c r="M116" s="110">
        <f t="shared" si="3"/>
        <v>5.3</v>
      </c>
      <c r="N116" s="110">
        <f t="shared" si="3"/>
        <v>2.8</v>
      </c>
      <c r="O116" s="111">
        <f t="shared" si="3"/>
        <v>0</v>
      </c>
    </row>
    <row r="117" spans="1:15">
      <c r="A117" s="26">
        <v>1</v>
      </c>
      <c r="B117" s="35" t="s">
        <v>25</v>
      </c>
      <c r="C117" s="112">
        <f t="shared" ref="C117:O126" si="4">ROUND((C101-C69)/C69*100,1)</f>
        <v>3.7</v>
      </c>
      <c r="D117" s="162">
        <f t="shared" si="4"/>
        <v>1.3</v>
      </c>
      <c r="E117" s="162">
        <f t="shared" si="4"/>
        <v>0.8</v>
      </c>
      <c r="F117" s="162">
        <f t="shared" si="4"/>
        <v>2.9</v>
      </c>
      <c r="G117" s="162">
        <f t="shared" si="4"/>
        <v>1.9</v>
      </c>
      <c r="H117" s="162">
        <f t="shared" si="4"/>
        <v>2.8</v>
      </c>
      <c r="I117" s="162">
        <f t="shared" si="4"/>
        <v>0</v>
      </c>
      <c r="J117" s="162">
        <f t="shared" si="4"/>
        <v>0.2</v>
      </c>
      <c r="K117" s="162">
        <f t="shared" si="4"/>
        <v>1.4</v>
      </c>
      <c r="L117" s="162">
        <f t="shared" si="4"/>
        <v>30.9</v>
      </c>
      <c r="M117" s="162">
        <f t="shared" si="4"/>
        <v>5.3</v>
      </c>
      <c r="N117" s="162">
        <f t="shared" si="4"/>
        <v>2.9</v>
      </c>
      <c r="O117" s="113">
        <f t="shared" si="4"/>
        <v>0</v>
      </c>
    </row>
    <row r="118" spans="1:15">
      <c r="A118" s="26">
        <v>2</v>
      </c>
      <c r="B118" s="35" t="s">
        <v>26</v>
      </c>
      <c r="C118" s="112">
        <f t="shared" si="4"/>
        <v>2.6</v>
      </c>
      <c r="D118" s="162">
        <f t="shared" si="4"/>
        <v>1.4</v>
      </c>
      <c r="E118" s="162">
        <f t="shared" si="4"/>
        <v>1</v>
      </c>
      <c r="F118" s="162">
        <f t="shared" si="4"/>
        <v>2.2000000000000002</v>
      </c>
      <c r="G118" s="162">
        <f t="shared" si="4"/>
        <v>-0.1</v>
      </c>
      <c r="H118" s="162">
        <f t="shared" si="4"/>
        <v>2.6</v>
      </c>
      <c r="I118" s="162">
        <f t="shared" si="4"/>
        <v>0</v>
      </c>
      <c r="J118" s="162">
        <f t="shared" si="4"/>
        <v>-1.9</v>
      </c>
      <c r="K118" s="162">
        <f t="shared" si="4"/>
        <v>1.4</v>
      </c>
      <c r="L118" s="162">
        <f t="shared" si="4"/>
        <v>-50.4</v>
      </c>
      <c r="M118" s="162">
        <f t="shared" si="4"/>
        <v>4.2</v>
      </c>
      <c r="N118" s="162">
        <f t="shared" si="4"/>
        <v>2.9</v>
      </c>
      <c r="O118" s="113">
        <f t="shared" si="4"/>
        <v>0</v>
      </c>
    </row>
    <row r="119" spans="1:15">
      <c r="A119" s="26">
        <v>3</v>
      </c>
      <c r="B119" s="35" t="s">
        <v>27</v>
      </c>
      <c r="C119" s="112">
        <f t="shared" si="4"/>
        <v>0.9</v>
      </c>
      <c r="D119" s="162">
        <f t="shared" si="4"/>
        <v>1</v>
      </c>
      <c r="E119" s="162">
        <f t="shared" si="4"/>
        <v>1</v>
      </c>
      <c r="F119" s="162">
        <f t="shared" si="4"/>
        <v>3.3</v>
      </c>
      <c r="G119" s="162">
        <f t="shared" si="4"/>
        <v>4.7</v>
      </c>
      <c r="H119" s="162">
        <f t="shared" si="4"/>
        <v>2.7</v>
      </c>
      <c r="I119" s="162">
        <f t="shared" si="4"/>
        <v>0</v>
      </c>
      <c r="J119" s="162">
        <f t="shared" si="4"/>
        <v>-1.8</v>
      </c>
      <c r="K119" s="162">
        <f t="shared" si="4"/>
        <v>1.3</v>
      </c>
      <c r="L119" s="162">
        <f t="shared" si="4"/>
        <v>5.3</v>
      </c>
      <c r="M119" s="162">
        <f t="shared" si="4"/>
        <v>2.4</v>
      </c>
      <c r="N119" s="162">
        <f t="shared" si="4"/>
        <v>2.8</v>
      </c>
      <c r="O119" s="113">
        <f t="shared" si="4"/>
        <v>0</v>
      </c>
    </row>
    <row r="120" spans="1:15">
      <c r="A120" s="26">
        <v>4</v>
      </c>
      <c r="B120" s="35" t="s">
        <v>28</v>
      </c>
      <c r="C120" s="112">
        <f t="shared" si="4"/>
        <v>3</v>
      </c>
      <c r="D120" s="162">
        <f t="shared" si="4"/>
        <v>1.4</v>
      </c>
      <c r="E120" s="162">
        <f t="shared" si="4"/>
        <v>0.6</v>
      </c>
      <c r="F120" s="162">
        <f t="shared" si="4"/>
        <v>2.6</v>
      </c>
      <c r="G120" s="162">
        <f t="shared" si="4"/>
        <v>-1</v>
      </c>
      <c r="H120" s="162">
        <f t="shared" si="4"/>
        <v>2.9</v>
      </c>
      <c r="I120" s="162">
        <f t="shared" si="4"/>
        <v>0</v>
      </c>
      <c r="J120" s="162">
        <f t="shared" si="4"/>
        <v>-8</v>
      </c>
      <c r="K120" s="162">
        <f t="shared" si="4"/>
        <v>1.4</v>
      </c>
      <c r="L120" s="162">
        <f t="shared" si="4"/>
        <v>-111.2</v>
      </c>
      <c r="M120" s="162">
        <f t="shared" si="4"/>
        <v>4.7</v>
      </c>
      <c r="N120" s="162">
        <f t="shared" si="4"/>
        <v>2.8</v>
      </c>
      <c r="O120" s="113">
        <f t="shared" si="4"/>
        <v>0</v>
      </c>
    </row>
    <row r="121" spans="1:15">
      <c r="A121" s="26">
        <v>5</v>
      </c>
      <c r="B121" s="35" t="s">
        <v>29</v>
      </c>
      <c r="C121" s="112">
        <f t="shared" si="4"/>
        <v>6.2</v>
      </c>
      <c r="D121" s="162">
        <f t="shared" si="4"/>
        <v>1.3</v>
      </c>
      <c r="E121" s="162">
        <f t="shared" si="4"/>
        <v>1</v>
      </c>
      <c r="F121" s="162">
        <f t="shared" si="4"/>
        <v>2.5</v>
      </c>
      <c r="G121" s="162">
        <f t="shared" si="4"/>
        <v>-1.8</v>
      </c>
      <c r="H121" s="162">
        <f t="shared" si="4"/>
        <v>2.8</v>
      </c>
      <c r="I121" s="162">
        <f t="shared" si="4"/>
        <v>0</v>
      </c>
      <c r="J121" s="162">
        <f t="shared" si="4"/>
        <v>-3.5</v>
      </c>
      <c r="K121" s="162">
        <f t="shared" si="4"/>
        <v>1.4</v>
      </c>
      <c r="L121" s="162">
        <f t="shared" si="4"/>
        <v>35.700000000000003</v>
      </c>
      <c r="M121" s="162">
        <f t="shared" si="4"/>
        <v>8.1999999999999993</v>
      </c>
      <c r="N121" s="162">
        <f t="shared" si="4"/>
        <v>2.8</v>
      </c>
      <c r="O121" s="113">
        <f t="shared" si="4"/>
        <v>0</v>
      </c>
    </row>
    <row r="122" spans="1:15">
      <c r="A122" s="26">
        <v>6</v>
      </c>
      <c r="B122" s="35" t="s">
        <v>30</v>
      </c>
      <c r="C122" s="112">
        <f t="shared" si="4"/>
        <v>7.7</v>
      </c>
      <c r="D122" s="162">
        <f t="shared" si="4"/>
        <v>1.3</v>
      </c>
      <c r="E122" s="162">
        <f t="shared" si="4"/>
        <v>1.4</v>
      </c>
      <c r="F122" s="162">
        <f t="shared" si="4"/>
        <v>1.9</v>
      </c>
      <c r="G122" s="162">
        <f t="shared" si="4"/>
        <v>-1.3</v>
      </c>
      <c r="H122" s="162">
        <f t="shared" si="4"/>
        <v>2.2999999999999998</v>
      </c>
      <c r="I122" s="162">
        <f t="shared" si="4"/>
        <v>0</v>
      </c>
      <c r="J122" s="162">
        <f t="shared" si="4"/>
        <v>-0.1</v>
      </c>
      <c r="K122" s="162">
        <f t="shared" si="4"/>
        <v>1.4</v>
      </c>
      <c r="L122" s="162">
        <f t="shared" si="4"/>
        <v>50.6</v>
      </c>
      <c r="M122" s="162">
        <f t="shared" si="4"/>
        <v>10</v>
      </c>
      <c r="N122" s="162">
        <f t="shared" si="4"/>
        <v>2.9</v>
      </c>
      <c r="O122" s="113">
        <f t="shared" si="4"/>
        <v>0</v>
      </c>
    </row>
    <row r="123" spans="1:15">
      <c r="A123" s="26">
        <v>7</v>
      </c>
      <c r="B123" s="35" t="s">
        <v>31</v>
      </c>
      <c r="C123" s="112">
        <f t="shared" si="4"/>
        <v>5.5</v>
      </c>
      <c r="D123" s="162">
        <f t="shared" si="4"/>
        <v>0.6</v>
      </c>
      <c r="E123" s="162">
        <f t="shared" si="4"/>
        <v>1.4</v>
      </c>
      <c r="F123" s="162">
        <f t="shared" si="4"/>
        <v>2</v>
      </c>
      <c r="G123" s="162">
        <f t="shared" si="4"/>
        <v>-6.5</v>
      </c>
      <c r="H123" s="162">
        <f t="shared" si="4"/>
        <v>2.7</v>
      </c>
      <c r="I123" s="162">
        <f t="shared" si="4"/>
        <v>0</v>
      </c>
      <c r="J123" s="162">
        <f t="shared" si="4"/>
        <v>0.2</v>
      </c>
      <c r="K123" s="162">
        <f t="shared" si="4"/>
        <v>1</v>
      </c>
      <c r="L123" s="162">
        <f t="shared" si="4"/>
        <v>35.4</v>
      </c>
      <c r="M123" s="162">
        <f t="shared" si="4"/>
        <v>7.4</v>
      </c>
      <c r="N123" s="162">
        <f t="shared" si="4"/>
        <v>2.4</v>
      </c>
      <c r="O123" s="113">
        <f t="shared" si="4"/>
        <v>0</v>
      </c>
    </row>
    <row r="124" spans="1:15">
      <c r="A124" s="26">
        <v>8</v>
      </c>
      <c r="B124" s="35" t="s">
        <v>32</v>
      </c>
      <c r="C124" s="112">
        <f t="shared" si="4"/>
        <v>0.6</v>
      </c>
      <c r="D124" s="162">
        <f t="shared" si="4"/>
        <v>0.4</v>
      </c>
      <c r="E124" s="162">
        <f t="shared" si="4"/>
        <v>1.5</v>
      </c>
      <c r="F124" s="162">
        <f t="shared" si="4"/>
        <v>3.3</v>
      </c>
      <c r="G124" s="162">
        <f t="shared" si="4"/>
        <v>0.3</v>
      </c>
      <c r="H124" s="162">
        <f t="shared" si="4"/>
        <v>3.3</v>
      </c>
      <c r="I124" s="162">
        <f t="shared" si="4"/>
        <v>0</v>
      </c>
      <c r="J124" s="162">
        <f t="shared" si="4"/>
        <v>-2.1</v>
      </c>
      <c r="K124" s="162">
        <f t="shared" si="4"/>
        <v>1</v>
      </c>
      <c r="L124" s="162">
        <f t="shared" si="4"/>
        <v>-6.6</v>
      </c>
      <c r="M124" s="162">
        <f t="shared" si="4"/>
        <v>1.9</v>
      </c>
      <c r="N124" s="162">
        <f t="shared" si="4"/>
        <v>2.5</v>
      </c>
      <c r="O124" s="113">
        <f t="shared" si="4"/>
        <v>0</v>
      </c>
    </row>
    <row r="125" spans="1:15">
      <c r="A125" s="26">
        <v>9</v>
      </c>
      <c r="B125" s="35" t="s">
        <v>33</v>
      </c>
      <c r="C125" s="112">
        <f t="shared" si="4"/>
        <v>3.8</v>
      </c>
      <c r="D125" s="162">
        <f t="shared" si="4"/>
        <v>1</v>
      </c>
      <c r="E125" s="162">
        <f t="shared" si="4"/>
        <v>1.1000000000000001</v>
      </c>
      <c r="F125" s="162">
        <f t="shared" si="4"/>
        <v>2.2000000000000002</v>
      </c>
      <c r="G125" s="162">
        <f t="shared" si="4"/>
        <v>-2.9</v>
      </c>
      <c r="H125" s="162">
        <f t="shared" si="4"/>
        <v>2.7</v>
      </c>
      <c r="I125" s="162">
        <f t="shared" si="4"/>
        <v>0</v>
      </c>
      <c r="J125" s="162">
        <f t="shared" si="4"/>
        <v>8.8000000000000007</v>
      </c>
      <c r="K125" s="162">
        <f t="shared" si="4"/>
        <v>1.5</v>
      </c>
      <c r="L125" s="162">
        <f t="shared" si="4"/>
        <v>20.7</v>
      </c>
      <c r="M125" s="162">
        <f t="shared" si="4"/>
        <v>5.4</v>
      </c>
      <c r="N125" s="162">
        <f t="shared" si="4"/>
        <v>3</v>
      </c>
      <c r="O125" s="113">
        <f t="shared" si="4"/>
        <v>0</v>
      </c>
    </row>
    <row r="126" spans="1:15">
      <c r="A126" s="28">
        <v>10</v>
      </c>
      <c r="B126" s="36" t="s">
        <v>34</v>
      </c>
      <c r="C126" s="114">
        <f t="shared" si="4"/>
        <v>-0.6</v>
      </c>
      <c r="D126" s="115">
        <f t="shared" si="4"/>
        <v>0.9</v>
      </c>
      <c r="E126" s="115">
        <f t="shared" si="4"/>
        <v>-0.6</v>
      </c>
      <c r="F126" s="115">
        <f t="shared" si="4"/>
        <v>2.2000000000000002</v>
      </c>
      <c r="G126" s="115">
        <f t="shared" si="4"/>
        <v>-3.1</v>
      </c>
      <c r="H126" s="115">
        <f t="shared" si="4"/>
        <v>2.9</v>
      </c>
      <c r="I126" s="115">
        <f t="shared" si="4"/>
        <v>0</v>
      </c>
      <c r="J126" s="115">
        <f t="shared" si="4"/>
        <v>2.2000000000000002</v>
      </c>
      <c r="K126" s="115">
        <f t="shared" si="4"/>
        <v>0.9</v>
      </c>
      <c r="L126" s="115">
        <f t="shared" si="4"/>
        <v>249.1</v>
      </c>
      <c r="M126" s="115">
        <f t="shared" si="4"/>
        <v>0.7</v>
      </c>
      <c r="N126" s="115">
        <f t="shared" si="4"/>
        <v>2.4</v>
      </c>
      <c r="O126" s="116">
        <f t="shared" si="4"/>
        <v>0</v>
      </c>
    </row>
  </sheetData>
  <mergeCells count="48">
    <mergeCell ref="K114:K115"/>
    <mergeCell ref="C114:C115"/>
    <mergeCell ref="D114:D115"/>
    <mergeCell ref="E114:E115"/>
    <mergeCell ref="F114:F115"/>
    <mergeCell ref="J114:J115"/>
    <mergeCell ref="C50:C51"/>
    <mergeCell ref="D50:D51"/>
    <mergeCell ref="E50:E51"/>
    <mergeCell ref="C66:C67"/>
    <mergeCell ref="D66:D67"/>
    <mergeCell ref="E66:E67"/>
    <mergeCell ref="F50:F51"/>
    <mergeCell ref="J50:J51"/>
    <mergeCell ref="K50:K51"/>
    <mergeCell ref="J66:J67"/>
    <mergeCell ref="K66:K67"/>
    <mergeCell ref="F66:F67"/>
    <mergeCell ref="K2:K3"/>
    <mergeCell ref="C2:C3"/>
    <mergeCell ref="D2:D3"/>
    <mergeCell ref="E2:E3"/>
    <mergeCell ref="F2:F3"/>
    <mergeCell ref="J2:J3"/>
    <mergeCell ref="K34:K35"/>
    <mergeCell ref="C18:C19"/>
    <mergeCell ref="D18:D19"/>
    <mergeCell ref="E18:E19"/>
    <mergeCell ref="F18:F19"/>
    <mergeCell ref="J18:J19"/>
    <mergeCell ref="K18:K19"/>
    <mergeCell ref="C34:C35"/>
    <mergeCell ref="D34:D35"/>
    <mergeCell ref="E34:E35"/>
    <mergeCell ref="F34:F35"/>
    <mergeCell ref="J34:J35"/>
    <mergeCell ref="J82:J83"/>
    <mergeCell ref="K82:K83"/>
    <mergeCell ref="C98:C99"/>
    <mergeCell ref="D98:D99"/>
    <mergeCell ref="E98:E99"/>
    <mergeCell ref="F98:F99"/>
    <mergeCell ref="J98:J99"/>
    <mergeCell ref="K98:K99"/>
    <mergeCell ref="C82:C83"/>
    <mergeCell ref="D82:D83"/>
    <mergeCell ref="E82:E83"/>
    <mergeCell ref="F82:F83"/>
  </mergeCells>
  <phoneticPr fontId="1"/>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64"/>
  <sheetViews>
    <sheetView workbookViewId="0">
      <pane xSplit="2" ySplit="4" topLeftCell="N49" activePane="bottomRight" state="frozen"/>
      <selection pane="topRight" activeCell="C1" sqref="C1"/>
      <selection pane="bottomLeft" activeCell="A5" sqref="A5"/>
      <selection pane="bottomRight" activeCell="V59" sqref="V59"/>
    </sheetView>
  </sheetViews>
  <sheetFormatPr defaultColWidth="11.08984375" defaultRowHeight="13"/>
  <cols>
    <col min="1" max="1" width="4.453125" style="18" customWidth="1"/>
    <col min="2" max="2" width="11.90625" style="18" customWidth="1"/>
    <col min="3" max="13" width="10.7265625" style="18" hidden="1" customWidth="1"/>
    <col min="14" max="18" width="10.7265625" style="18" customWidth="1"/>
    <col min="19" max="21" width="10.7265625" style="18" hidden="1" customWidth="1"/>
    <col min="22" max="28" width="10.7265625" style="18" customWidth="1"/>
    <col min="29" max="29" width="8.26953125" style="18" hidden="1" customWidth="1"/>
    <col min="30" max="30" width="8.26953125" style="18" customWidth="1"/>
    <col min="31" max="35" width="7.6328125" style="18" customWidth="1"/>
    <col min="36" max="16384" width="11.08984375" style="18"/>
  </cols>
  <sheetData>
    <row r="1" spans="1:37">
      <c r="A1" s="154" t="s">
        <v>228</v>
      </c>
      <c r="B1" s="17"/>
      <c r="C1" s="17"/>
      <c r="D1" s="17"/>
      <c r="E1" s="17"/>
      <c r="F1" s="17"/>
      <c r="G1" s="17"/>
      <c r="H1" s="17"/>
      <c r="I1" s="17"/>
      <c r="J1" s="17"/>
      <c r="K1" s="17"/>
      <c r="L1" s="17"/>
      <c r="M1" s="17"/>
      <c r="N1" s="17"/>
      <c r="O1" s="17"/>
      <c r="P1" s="17"/>
      <c r="Q1" s="17"/>
      <c r="R1" s="17"/>
      <c r="S1" s="17"/>
      <c r="T1" s="17"/>
      <c r="U1" s="17"/>
      <c r="V1" s="17"/>
      <c r="W1" s="17"/>
      <c r="X1" s="17"/>
      <c r="Y1" s="17"/>
      <c r="Z1" s="17"/>
      <c r="AA1" s="17"/>
      <c r="AB1" s="130" t="s">
        <v>35</v>
      </c>
      <c r="AC1" s="17"/>
      <c r="AD1" s="17"/>
      <c r="AG1" s="130" t="s">
        <v>36</v>
      </c>
      <c r="AK1" s="18" t="s">
        <v>190</v>
      </c>
    </row>
    <row r="2" spans="1:37">
      <c r="A2" s="65"/>
      <c r="B2" s="66" t="s">
        <v>37</v>
      </c>
      <c r="C2" s="173">
        <v>2000</v>
      </c>
      <c r="D2" s="174">
        <v>2001</v>
      </c>
      <c r="E2" s="174">
        <v>2002</v>
      </c>
      <c r="F2" s="174">
        <v>2003</v>
      </c>
      <c r="G2" s="174">
        <v>2004</v>
      </c>
      <c r="H2" s="174">
        <v>2005</v>
      </c>
      <c r="I2" s="174">
        <v>2006</v>
      </c>
      <c r="J2" s="174">
        <v>2007</v>
      </c>
      <c r="K2" s="174">
        <v>2008</v>
      </c>
      <c r="L2" s="174">
        <v>2009</v>
      </c>
      <c r="M2" s="174">
        <v>2010</v>
      </c>
      <c r="N2" s="174">
        <v>2011</v>
      </c>
      <c r="O2" s="174">
        <v>2012</v>
      </c>
      <c r="P2" s="174">
        <v>2013</v>
      </c>
      <c r="Q2" s="174">
        <v>2014</v>
      </c>
      <c r="R2" s="174">
        <v>2015</v>
      </c>
      <c r="S2" s="174">
        <v>2016</v>
      </c>
      <c r="T2" s="174">
        <v>2017</v>
      </c>
      <c r="U2" s="174">
        <v>2018</v>
      </c>
      <c r="V2" s="174">
        <v>2019</v>
      </c>
      <c r="W2" s="174">
        <v>2020</v>
      </c>
      <c r="X2" s="174">
        <v>2021</v>
      </c>
      <c r="Y2" s="174">
        <v>2022</v>
      </c>
      <c r="Z2" s="174">
        <v>2023</v>
      </c>
      <c r="AA2" s="174">
        <v>2024</v>
      </c>
      <c r="AB2" s="174">
        <v>2025</v>
      </c>
      <c r="AC2" s="212"/>
      <c r="AD2" s="212"/>
      <c r="AE2" s="212"/>
      <c r="AF2" s="212"/>
      <c r="AG2" s="212"/>
      <c r="AH2" s="212"/>
      <c r="AI2" s="212"/>
    </row>
    <row r="3" spans="1:37">
      <c r="A3" s="67"/>
      <c r="B3" s="68"/>
      <c r="C3" s="37" t="s">
        <v>38</v>
      </c>
      <c r="D3" s="166" t="s">
        <v>39</v>
      </c>
      <c r="E3" s="166" t="s">
        <v>40</v>
      </c>
      <c r="F3" s="166" t="s">
        <v>41</v>
      </c>
      <c r="G3" s="166" t="s">
        <v>42</v>
      </c>
      <c r="H3" s="166" t="s">
        <v>43</v>
      </c>
      <c r="I3" s="166" t="s">
        <v>44</v>
      </c>
      <c r="J3" s="166" t="s">
        <v>45</v>
      </c>
      <c r="K3" s="17" t="s">
        <v>46</v>
      </c>
      <c r="L3" s="17" t="s">
        <v>47</v>
      </c>
      <c r="M3" s="17" t="s">
        <v>48</v>
      </c>
      <c r="N3" s="17" t="s">
        <v>49</v>
      </c>
      <c r="O3" s="17" t="s">
        <v>50</v>
      </c>
      <c r="P3" s="17" t="s">
        <v>51</v>
      </c>
      <c r="Q3" s="17" t="s">
        <v>52</v>
      </c>
      <c r="R3" s="17" t="s">
        <v>53</v>
      </c>
      <c r="S3" s="17" t="s">
        <v>54</v>
      </c>
      <c r="T3" s="17" t="s">
        <v>55</v>
      </c>
      <c r="U3" s="17" t="s">
        <v>56</v>
      </c>
      <c r="V3" s="17" t="s">
        <v>187</v>
      </c>
      <c r="W3" s="17" t="s">
        <v>184</v>
      </c>
      <c r="X3" s="17" t="s">
        <v>209</v>
      </c>
      <c r="Y3" s="17" t="s">
        <v>216</v>
      </c>
      <c r="Z3" s="17" t="s">
        <v>260</v>
      </c>
      <c r="AA3" s="17" t="s">
        <v>267</v>
      </c>
      <c r="AB3" s="17" t="s">
        <v>286</v>
      </c>
      <c r="AC3" s="117" t="s">
        <v>201</v>
      </c>
      <c r="AD3" s="117" t="s">
        <v>202</v>
      </c>
      <c r="AE3" s="117" t="s">
        <v>210</v>
      </c>
      <c r="AF3" s="117" t="s">
        <v>217</v>
      </c>
      <c r="AG3" s="117" t="s">
        <v>261</v>
      </c>
      <c r="AH3" s="117" t="s">
        <v>268</v>
      </c>
      <c r="AI3" s="117" t="s">
        <v>287</v>
      </c>
    </row>
    <row r="4" spans="1:37">
      <c r="A4" s="69"/>
      <c r="B4" s="70" t="s">
        <v>17</v>
      </c>
      <c r="C4" s="175"/>
      <c r="D4" s="176"/>
      <c r="E4" s="176"/>
      <c r="F4" s="176"/>
      <c r="G4" s="176"/>
      <c r="H4" s="176"/>
      <c r="I4" s="176"/>
      <c r="J4" s="176"/>
      <c r="K4" s="29"/>
      <c r="L4" s="39" t="s">
        <v>190</v>
      </c>
      <c r="M4" s="39" t="s">
        <v>185</v>
      </c>
      <c r="N4" s="39" t="s">
        <v>185</v>
      </c>
      <c r="O4" s="39" t="s">
        <v>185</v>
      </c>
      <c r="P4" s="39" t="s">
        <v>185</v>
      </c>
      <c r="Q4" s="39" t="s">
        <v>190</v>
      </c>
      <c r="R4" s="39" t="s">
        <v>190</v>
      </c>
      <c r="S4" s="39" t="s">
        <v>185</v>
      </c>
      <c r="T4" s="243" t="s">
        <v>190</v>
      </c>
      <c r="U4" s="39" t="s">
        <v>185</v>
      </c>
      <c r="V4" s="39" t="s">
        <v>190</v>
      </c>
      <c r="W4" s="39"/>
      <c r="X4" s="39"/>
      <c r="Y4" s="39" t="s">
        <v>57</v>
      </c>
      <c r="Z4" s="39" t="s">
        <v>57</v>
      </c>
      <c r="AA4" s="39" t="s">
        <v>58</v>
      </c>
      <c r="AB4" s="39" t="s">
        <v>58</v>
      </c>
      <c r="AC4" s="213"/>
      <c r="AD4" s="213"/>
      <c r="AE4" s="214"/>
      <c r="AF4" s="214"/>
      <c r="AG4" s="214"/>
      <c r="AH4" s="214"/>
      <c r="AI4" s="214"/>
    </row>
    <row r="5" spans="1:37">
      <c r="A5" s="160"/>
      <c r="B5" s="32" t="s">
        <v>24</v>
      </c>
      <c r="C5" s="191">
        <v>20381209</v>
      </c>
      <c r="D5" s="192">
        <v>19784388</v>
      </c>
      <c r="E5" s="192">
        <v>19144708</v>
      </c>
      <c r="F5" s="192">
        <v>19285155</v>
      </c>
      <c r="G5" s="192">
        <v>19441327</v>
      </c>
      <c r="H5" s="192">
        <v>19901837</v>
      </c>
      <c r="I5" s="192">
        <v>20549356</v>
      </c>
      <c r="J5" s="192">
        <v>21240002</v>
      </c>
      <c r="K5" s="192">
        <v>20892000</v>
      </c>
      <c r="L5" s="192">
        <v>19583051</v>
      </c>
      <c r="M5" s="192">
        <v>20965874</v>
      </c>
      <c r="N5" s="217">
        <v>20670614</v>
      </c>
      <c r="O5" s="217">
        <v>20538327</v>
      </c>
      <c r="P5" s="217">
        <v>21226252</v>
      </c>
      <c r="Q5" s="217">
        <v>20993320</v>
      </c>
      <c r="R5" s="217">
        <v>21636647</v>
      </c>
      <c r="S5" s="217">
        <v>21788402</v>
      </c>
      <c r="T5" s="217">
        <v>22121995</v>
      </c>
      <c r="U5" s="217">
        <v>22153557</v>
      </c>
      <c r="V5" s="217">
        <v>22167707</v>
      </c>
      <c r="W5" s="217">
        <v>21532557</v>
      </c>
      <c r="X5" s="217">
        <v>22266603</v>
      </c>
      <c r="Y5" s="217">
        <v>22810558.303393461</v>
      </c>
      <c r="Z5" s="217">
        <v>23067369</v>
      </c>
      <c r="AA5" s="217">
        <v>23229417</v>
      </c>
      <c r="AB5" s="217">
        <v>23854072</v>
      </c>
      <c r="AC5" s="118">
        <f t="shared" ref="AC5:AI6" si="0">ROUND((V5-U5)/U5*100,1)</f>
        <v>0.1</v>
      </c>
      <c r="AD5" s="118">
        <f>ROUND((W5-V5)/V5*100,1)</f>
        <v>-2.9</v>
      </c>
      <c r="AE5" s="118">
        <f t="shared" si="0"/>
        <v>3.4</v>
      </c>
      <c r="AF5" s="118">
        <f t="shared" si="0"/>
        <v>2.4</v>
      </c>
      <c r="AG5" s="118">
        <f t="shared" si="0"/>
        <v>1.1000000000000001</v>
      </c>
      <c r="AH5" s="118">
        <f t="shared" si="0"/>
        <v>0.7</v>
      </c>
      <c r="AI5" s="118">
        <f t="shared" si="0"/>
        <v>2.7</v>
      </c>
    </row>
    <row r="6" spans="1:37">
      <c r="A6" s="26">
        <v>1</v>
      </c>
      <c r="B6" s="35" t="s">
        <v>25</v>
      </c>
      <c r="C6" s="38">
        <v>6699488</v>
      </c>
      <c r="D6" s="17">
        <v>6558112</v>
      </c>
      <c r="E6" s="17">
        <v>5902716</v>
      </c>
      <c r="F6" s="17">
        <v>5981080</v>
      </c>
      <c r="G6" s="17">
        <v>6027118</v>
      </c>
      <c r="H6" s="17">
        <v>6154327</v>
      </c>
      <c r="I6" s="17">
        <v>6403387</v>
      </c>
      <c r="J6" s="17">
        <v>6601183</v>
      </c>
      <c r="K6" s="17">
        <v>6526730</v>
      </c>
      <c r="L6" s="17">
        <v>6355506</v>
      </c>
      <c r="M6" s="17">
        <v>6758415</v>
      </c>
      <c r="N6" s="217">
        <v>6742433</v>
      </c>
      <c r="O6" s="217">
        <v>6657218</v>
      </c>
      <c r="P6" s="217">
        <v>6735368</v>
      </c>
      <c r="Q6" s="217">
        <v>6745075</v>
      </c>
      <c r="R6" s="217">
        <v>6894694</v>
      </c>
      <c r="S6" s="217">
        <v>6888662</v>
      </c>
      <c r="T6" s="217">
        <v>7047128</v>
      </c>
      <c r="U6" s="217">
        <v>7072927</v>
      </c>
      <c r="V6" s="217">
        <v>7158982</v>
      </c>
      <c r="W6" s="217">
        <v>6899350</v>
      </c>
      <c r="X6" s="217">
        <v>6928122</v>
      </c>
      <c r="Y6" s="217">
        <v>7094011.3033934608</v>
      </c>
      <c r="Z6" s="217">
        <v>7145235</v>
      </c>
      <c r="AA6" s="217">
        <v>7182956</v>
      </c>
      <c r="AB6" s="217">
        <v>7383139</v>
      </c>
      <c r="AC6" s="119">
        <f t="shared" si="0"/>
        <v>1.2</v>
      </c>
      <c r="AD6" s="119">
        <f t="shared" si="0"/>
        <v>-3.6</v>
      </c>
      <c r="AE6" s="119">
        <f t="shared" si="0"/>
        <v>0.4</v>
      </c>
      <c r="AF6" s="119">
        <f t="shared" si="0"/>
        <v>2.4</v>
      </c>
      <c r="AG6" s="119">
        <f t="shared" si="0"/>
        <v>0.7</v>
      </c>
      <c r="AH6" s="119">
        <f t="shared" si="0"/>
        <v>0.5</v>
      </c>
      <c r="AI6" s="119">
        <f t="shared" si="0"/>
        <v>2.8</v>
      </c>
    </row>
    <row r="7" spans="1:37">
      <c r="A7" s="26">
        <v>2</v>
      </c>
      <c r="B7" s="35" t="s">
        <v>26</v>
      </c>
      <c r="C7" s="38">
        <v>2924190</v>
      </c>
      <c r="D7" s="17">
        <v>2889916</v>
      </c>
      <c r="E7" s="17">
        <v>2822870</v>
      </c>
      <c r="F7" s="17">
        <v>2845675</v>
      </c>
      <c r="G7" s="17">
        <v>2884172</v>
      </c>
      <c r="H7" s="17">
        <v>2998222</v>
      </c>
      <c r="I7" s="17">
        <v>3139877</v>
      </c>
      <c r="J7" s="17">
        <v>3268803</v>
      </c>
      <c r="K7" s="17">
        <v>3155284</v>
      </c>
      <c r="L7" s="17">
        <v>2994016</v>
      </c>
      <c r="M7" s="17">
        <v>3319765</v>
      </c>
      <c r="N7" s="218">
        <v>3297915</v>
      </c>
      <c r="O7" s="218">
        <v>3216670</v>
      </c>
      <c r="P7" s="218">
        <v>3346378</v>
      </c>
      <c r="Q7" s="218">
        <v>3280003</v>
      </c>
      <c r="R7" s="218">
        <v>3441925</v>
      </c>
      <c r="S7" s="218">
        <v>3454899</v>
      </c>
      <c r="T7" s="218">
        <v>3550297</v>
      </c>
      <c r="U7" s="218">
        <v>3525754</v>
      </c>
      <c r="V7" s="218">
        <v>3531410</v>
      </c>
      <c r="W7" s="218">
        <v>3345349</v>
      </c>
      <c r="X7" s="218">
        <v>3550333</v>
      </c>
      <c r="Y7" s="218">
        <v>3769322</v>
      </c>
      <c r="Z7" s="218">
        <v>3869559</v>
      </c>
      <c r="AA7" s="218">
        <v>3900708</v>
      </c>
      <c r="AB7" s="218">
        <v>3965004</v>
      </c>
      <c r="AC7" s="119">
        <f t="shared" ref="AC7:AI7" si="1">(V7-U7)/U7*100</f>
        <v>0.16041958684582078</v>
      </c>
      <c r="AD7" s="119">
        <f t="shared" si="1"/>
        <v>-5.2687453453436444</v>
      </c>
      <c r="AE7" s="119">
        <f t="shared" si="1"/>
        <v>6.1274324442681465</v>
      </c>
      <c r="AF7" s="119">
        <f t="shared" si="1"/>
        <v>6.1681256377922855</v>
      </c>
      <c r="AG7" s="119">
        <f t="shared" si="1"/>
        <v>2.659284614049954</v>
      </c>
      <c r="AH7" s="119">
        <f t="shared" si="1"/>
        <v>0.80497545069089271</v>
      </c>
      <c r="AI7" s="119">
        <f t="shared" si="1"/>
        <v>1.6483161518370513</v>
      </c>
    </row>
    <row r="8" spans="1:37">
      <c r="A8" s="26">
        <v>3</v>
      </c>
      <c r="B8" s="35" t="s">
        <v>27</v>
      </c>
      <c r="C8" s="38">
        <v>1797958</v>
      </c>
      <c r="D8" s="17">
        <v>1752987</v>
      </c>
      <c r="E8" s="17">
        <v>1712911</v>
      </c>
      <c r="F8" s="17">
        <v>1749188</v>
      </c>
      <c r="G8" s="17">
        <v>1784065</v>
      </c>
      <c r="H8" s="17">
        <v>1858810</v>
      </c>
      <c r="I8" s="17">
        <v>1899352</v>
      </c>
      <c r="J8" s="17">
        <v>1950245</v>
      </c>
      <c r="K8" s="17">
        <v>1870110</v>
      </c>
      <c r="L8" s="17">
        <v>1781451</v>
      </c>
      <c r="M8" s="17">
        <v>1899243</v>
      </c>
      <c r="N8" s="218">
        <v>1933680</v>
      </c>
      <c r="O8" s="218">
        <v>1969860</v>
      </c>
      <c r="P8" s="218">
        <v>1973792</v>
      </c>
      <c r="Q8" s="218">
        <v>1916221</v>
      </c>
      <c r="R8" s="218">
        <v>1979402</v>
      </c>
      <c r="S8" s="218">
        <v>2045945</v>
      </c>
      <c r="T8" s="218">
        <v>2016026</v>
      </c>
      <c r="U8" s="218">
        <v>2016613</v>
      </c>
      <c r="V8" s="218">
        <v>1960835</v>
      </c>
      <c r="W8" s="218">
        <v>1923944</v>
      </c>
      <c r="X8" s="218">
        <v>2116690</v>
      </c>
      <c r="Y8" s="218">
        <v>2239386</v>
      </c>
      <c r="Z8" s="218">
        <v>2361828</v>
      </c>
      <c r="AA8" s="218">
        <v>2375886</v>
      </c>
      <c r="AB8" s="218">
        <v>2374796</v>
      </c>
      <c r="AC8" s="119">
        <f t="shared" ref="AC8:AI15" si="2">ROUND((V8-U8)/U8*100,1)</f>
        <v>-2.8</v>
      </c>
      <c r="AD8" s="119">
        <f t="shared" si="2"/>
        <v>-1.9</v>
      </c>
      <c r="AE8" s="119">
        <f t="shared" si="2"/>
        <v>10</v>
      </c>
      <c r="AF8" s="119">
        <f t="shared" si="2"/>
        <v>5.8</v>
      </c>
      <c r="AG8" s="119">
        <f t="shared" si="2"/>
        <v>5.5</v>
      </c>
      <c r="AH8" s="119">
        <f t="shared" si="2"/>
        <v>0.6</v>
      </c>
      <c r="AI8" s="119">
        <f t="shared" si="2"/>
        <v>0</v>
      </c>
    </row>
    <row r="9" spans="1:37">
      <c r="A9" s="26">
        <v>4</v>
      </c>
      <c r="B9" s="35" t="s">
        <v>28</v>
      </c>
      <c r="C9" s="38">
        <v>2597590</v>
      </c>
      <c r="D9" s="17">
        <v>2429194</v>
      </c>
      <c r="E9" s="17">
        <v>2501954</v>
      </c>
      <c r="F9" s="17">
        <v>2548675</v>
      </c>
      <c r="G9" s="17">
        <v>2570772</v>
      </c>
      <c r="H9" s="17">
        <v>2654911</v>
      </c>
      <c r="I9" s="17">
        <v>2818020</v>
      </c>
      <c r="J9" s="17">
        <v>2991431</v>
      </c>
      <c r="K9" s="17">
        <v>2991000</v>
      </c>
      <c r="L9" s="17">
        <v>2588289</v>
      </c>
      <c r="M9" s="17">
        <v>2757838</v>
      </c>
      <c r="N9" s="218">
        <v>2644458</v>
      </c>
      <c r="O9" s="218">
        <v>2798943</v>
      </c>
      <c r="P9" s="218">
        <v>2836482</v>
      </c>
      <c r="Q9" s="218">
        <v>2813198</v>
      </c>
      <c r="R9" s="218">
        <v>2892399</v>
      </c>
      <c r="S9" s="218">
        <v>2822537</v>
      </c>
      <c r="T9" s="218">
        <v>2834239</v>
      </c>
      <c r="U9" s="218">
        <v>2881744</v>
      </c>
      <c r="V9" s="218">
        <v>2885750</v>
      </c>
      <c r="W9" s="218">
        <v>2843136</v>
      </c>
      <c r="X9" s="218">
        <v>2796242</v>
      </c>
      <c r="Y9" s="218">
        <v>2975151</v>
      </c>
      <c r="Z9" s="218">
        <v>2976259</v>
      </c>
      <c r="AA9" s="218">
        <v>3013363</v>
      </c>
      <c r="AB9" s="218">
        <v>3076419</v>
      </c>
      <c r="AC9" s="119">
        <f t="shared" si="2"/>
        <v>0.1</v>
      </c>
      <c r="AD9" s="119">
        <f t="shared" si="2"/>
        <v>-1.5</v>
      </c>
      <c r="AE9" s="119">
        <f t="shared" si="2"/>
        <v>-1.6</v>
      </c>
      <c r="AF9" s="119">
        <f t="shared" si="2"/>
        <v>6.4</v>
      </c>
      <c r="AG9" s="119">
        <f t="shared" si="2"/>
        <v>0</v>
      </c>
      <c r="AH9" s="119">
        <f t="shared" si="2"/>
        <v>1.2</v>
      </c>
      <c r="AI9" s="119">
        <f t="shared" si="2"/>
        <v>2.1</v>
      </c>
    </row>
    <row r="10" spans="1:37">
      <c r="A10" s="26">
        <v>5</v>
      </c>
      <c r="B10" s="35" t="s">
        <v>29</v>
      </c>
      <c r="C10" s="38">
        <v>1154821</v>
      </c>
      <c r="D10" s="17">
        <v>1139753</v>
      </c>
      <c r="E10" s="17">
        <v>1129022</v>
      </c>
      <c r="F10" s="17">
        <v>1135851</v>
      </c>
      <c r="G10" s="17">
        <v>1139462</v>
      </c>
      <c r="H10" s="17">
        <v>1163868</v>
      </c>
      <c r="I10" s="17">
        <v>1193880</v>
      </c>
      <c r="J10" s="17">
        <v>1222983</v>
      </c>
      <c r="K10" s="17">
        <v>1199005</v>
      </c>
      <c r="L10" s="17">
        <v>1148273</v>
      </c>
      <c r="M10" s="17">
        <v>1191547</v>
      </c>
      <c r="N10" s="218">
        <v>1137608</v>
      </c>
      <c r="O10" s="218">
        <v>1118210</v>
      </c>
      <c r="P10" s="218">
        <v>1172326</v>
      </c>
      <c r="Q10" s="218">
        <v>1145918</v>
      </c>
      <c r="R10" s="218">
        <v>1166825</v>
      </c>
      <c r="S10" s="218">
        <v>1216845</v>
      </c>
      <c r="T10" s="218">
        <v>1267479</v>
      </c>
      <c r="U10" s="218">
        <v>1256075</v>
      </c>
      <c r="V10" s="218">
        <v>1255789</v>
      </c>
      <c r="W10" s="218">
        <v>1240248</v>
      </c>
      <c r="X10" s="218">
        <v>1295591</v>
      </c>
      <c r="Y10" s="218">
        <v>1252991</v>
      </c>
      <c r="Z10" s="218">
        <v>1233623</v>
      </c>
      <c r="AA10" s="218">
        <v>1242238</v>
      </c>
      <c r="AB10" s="218">
        <v>1306988</v>
      </c>
      <c r="AC10" s="119">
        <f t="shared" si="2"/>
        <v>0</v>
      </c>
      <c r="AD10" s="119">
        <f t="shared" si="2"/>
        <v>-1.2</v>
      </c>
      <c r="AE10" s="119">
        <f t="shared" si="2"/>
        <v>4.5</v>
      </c>
      <c r="AF10" s="119">
        <f t="shared" si="2"/>
        <v>-3.3</v>
      </c>
      <c r="AG10" s="119">
        <f t="shared" si="2"/>
        <v>-1.5</v>
      </c>
      <c r="AH10" s="119">
        <f t="shared" si="2"/>
        <v>0.7</v>
      </c>
      <c r="AI10" s="119">
        <f t="shared" si="2"/>
        <v>5.2</v>
      </c>
    </row>
    <row r="11" spans="1:37">
      <c r="A11" s="26">
        <v>6</v>
      </c>
      <c r="B11" s="35" t="s">
        <v>30</v>
      </c>
      <c r="C11" s="38">
        <v>2504580</v>
      </c>
      <c r="D11" s="17">
        <v>2427698</v>
      </c>
      <c r="E11" s="17">
        <v>2393277</v>
      </c>
      <c r="F11" s="17">
        <v>2424962</v>
      </c>
      <c r="G11" s="17">
        <v>2469002</v>
      </c>
      <c r="H11" s="17">
        <v>2518709</v>
      </c>
      <c r="I11" s="17">
        <v>2570844</v>
      </c>
      <c r="J11" s="17">
        <v>2634212</v>
      </c>
      <c r="K11" s="17">
        <v>2709815</v>
      </c>
      <c r="L11" s="17">
        <v>2375561</v>
      </c>
      <c r="M11" s="17">
        <v>2593073</v>
      </c>
      <c r="N11" s="218">
        <v>2522777</v>
      </c>
      <c r="O11" s="218">
        <v>2457541</v>
      </c>
      <c r="P11" s="218">
        <v>2663275</v>
      </c>
      <c r="Q11" s="218">
        <v>2629033</v>
      </c>
      <c r="R11" s="218">
        <v>2700277</v>
      </c>
      <c r="S11" s="218">
        <v>2764157</v>
      </c>
      <c r="T11" s="218">
        <v>2779554</v>
      </c>
      <c r="U11" s="218">
        <v>2782124</v>
      </c>
      <c r="V11" s="218">
        <v>2734755</v>
      </c>
      <c r="W11" s="218">
        <v>2686698</v>
      </c>
      <c r="X11" s="218">
        <v>2925313</v>
      </c>
      <c r="Y11" s="218">
        <v>2724873</v>
      </c>
      <c r="Z11" s="218">
        <v>2660260</v>
      </c>
      <c r="AA11" s="218">
        <v>2690443</v>
      </c>
      <c r="AB11" s="218">
        <v>2870245</v>
      </c>
      <c r="AC11" s="119">
        <f t="shared" si="2"/>
        <v>-1.7</v>
      </c>
      <c r="AD11" s="119">
        <f t="shared" si="2"/>
        <v>-1.8</v>
      </c>
      <c r="AE11" s="119">
        <f t="shared" si="2"/>
        <v>8.9</v>
      </c>
      <c r="AF11" s="119">
        <f t="shared" si="2"/>
        <v>-6.9</v>
      </c>
      <c r="AG11" s="119">
        <f t="shared" si="2"/>
        <v>-2.4</v>
      </c>
      <c r="AH11" s="119">
        <f t="shared" si="2"/>
        <v>1.1000000000000001</v>
      </c>
      <c r="AI11" s="119">
        <f t="shared" si="2"/>
        <v>6.7</v>
      </c>
    </row>
    <row r="12" spans="1:37">
      <c r="A12" s="26">
        <v>7</v>
      </c>
      <c r="B12" s="35" t="s">
        <v>31</v>
      </c>
      <c r="C12" s="38">
        <v>1070674</v>
      </c>
      <c r="D12" s="17">
        <v>997082</v>
      </c>
      <c r="E12" s="17">
        <v>1003921</v>
      </c>
      <c r="F12" s="17">
        <v>986449</v>
      </c>
      <c r="G12" s="17">
        <v>978114</v>
      </c>
      <c r="H12" s="17">
        <v>975112</v>
      </c>
      <c r="I12" s="17">
        <v>989907</v>
      </c>
      <c r="J12" s="17">
        <v>1014426</v>
      </c>
      <c r="K12" s="17">
        <v>974618</v>
      </c>
      <c r="L12" s="17">
        <v>938264</v>
      </c>
      <c r="M12" s="17">
        <v>995820</v>
      </c>
      <c r="N12" s="218">
        <v>986361</v>
      </c>
      <c r="O12" s="218">
        <v>985659</v>
      </c>
      <c r="P12" s="218">
        <v>996018</v>
      </c>
      <c r="Q12" s="218">
        <v>999535</v>
      </c>
      <c r="R12" s="218">
        <v>1036039</v>
      </c>
      <c r="S12" s="218">
        <v>1061166</v>
      </c>
      <c r="T12" s="218">
        <v>1089382</v>
      </c>
      <c r="U12" s="218">
        <v>1087164</v>
      </c>
      <c r="V12" s="218">
        <v>1076541</v>
      </c>
      <c r="W12" s="218">
        <v>1085369</v>
      </c>
      <c r="X12" s="218">
        <v>1133494</v>
      </c>
      <c r="Y12" s="218">
        <v>1108907</v>
      </c>
      <c r="Z12" s="218">
        <v>1103009</v>
      </c>
      <c r="AA12" s="218">
        <v>1109945</v>
      </c>
      <c r="AB12" s="218">
        <v>1160174</v>
      </c>
      <c r="AC12" s="119">
        <f t="shared" si="2"/>
        <v>-1</v>
      </c>
      <c r="AD12" s="119">
        <f t="shared" si="2"/>
        <v>0.8</v>
      </c>
      <c r="AE12" s="119">
        <f t="shared" si="2"/>
        <v>4.4000000000000004</v>
      </c>
      <c r="AF12" s="119">
        <f t="shared" si="2"/>
        <v>-2.2000000000000002</v>
      </c>
      <c r="AG12" s="119">
        <f t="shared" si="2"/>
        <v>-0.5</v>
      </c>
      <c r="AH12" s="119">
        <f t="shared" si="2"/>
        <v>0.6</v>
      </c>
      <c r="AI12" s="119">
        <f t="shared" si="2"/>
        <v>4.5</v>
      </c>
    </row>
    <row r="13" spans="1:37">
      <c r="A13" s="26">
        <v>8</v>
      </c>
      <c r="B13" s="35" t="s">
        <v>32</v>
      </c>
      <c r="C13" s="38">
        <v>703303</v>
      </c>
      <c r="D13" s="17">
        <v>674476</v>
      </c>
      <c r="E13" s="17">
        <v>706258</v>
      </c>
      <c r="F13" s="17">
        <v>679093</v>
      </c>
      <c r="G13" s="17">
        <v>673617</v>
      </c>
      <c r="H13" s="17">
        <v>666460</v>
      </c>
      <c r="I13" s="17">
        <v>636860</v>
      </c>
      <c r="J13" s="17">
        <v>645846</v>
      </c>
      <c r="K13" s="17">
        <v>611350</v>
      </c>
      <c r="L13" s="17">
        <v>584421</v>
      </c>
      <c r="M13" s="17">
        <v>597646</v>
      </c>
      <c r="N13" s="218">
        <v>586476</v>
      </c>
      <c r="O13" s="218">
        <v>591200</v>
      </c>
      <c r="P13" s="218">
        <v>636882</v>
      </c>
      <c r="Q13" s="218">
        <v>628734</v>
      </c>
      <c r="R13" s="218">
        <v>655179</v>
      </c>
      <c r="S13" s="218">
        <v>660680</v>
      </c>
      <c r="T13" s="218">
        <v>660749</v>
      </c>
      <c r="U13" s="218">
        <v>640009</v>
      </c>
      <c r="V13" s="218">
        <v>639276</v>
      </c>
      <c r="W13" s="218">
        <v>634622</v>
      </c>
      <c r="X13" s="218">
        <v>613724</v>
      </c>
      <c r="Y13" s="218">
        <v>681891</v>
      </c>
      <c r="Z13" s="218">
        <v>716885</v>
      </c>
      <c r="AA13" s="218">
        <v>714589</v>
      </c>
      <c r="AB13" s="218">
        <v>712064</v>
      </c>
      <c r="AC13" s="119">
        <f t="shared" si="2"/>
        <v>-0.1</v>
      </c>
      <c r="AD13" s="119">
        <f t="shared" si="2"/>
        <v>-0.7</v>
      </c>
      <c r="AE13" s="119">
        <f t="shared" si="2"/>
        <v>-3.3</v>
      </c>
      <c r="AF13" s="119">
        <f t="shared" si="2"/>
        <v>11.1</v>
      </c>
      <c r="AG13" s="119">
        <f t="shared" si="2"/>
        <v>5.0999999999999996</v>
      </c>
      <c r="AH13" s="119">
        <f t="shared" si="2"/>
        <v>-0.3</v>
      </c>
      <c r="AI13" s="119">
        <f t="shared" si="2"/>
        <v>-0.4</v>
      </c>
    </row>
    <row r="14" spans="1:37">
      <c r="A14" s="26">
        <v>9</v>
      </c>
      <c r="B14" s="35" t="s">
        <v>33</v>
      </c>
      <c r="C14" s="38">
        <v>378601</v>
      </c>
      <c r="D14" s="17">
        <v>380068</v>
      </c>
      <c r="E14" s="17">
        <v>406849</v>
      </c>
      <c r="F14" s="17">
        <v>399915</v>
      </c>
      <c r="G14" s="17">
        <v>391734</v>
      </c>
      <c r="H14" s="17">
        <v>395727</v>
      </c>
      <c r="I14" s="17">
        <v>395242</v>
      </c>
      <c r="J14" s="17">
        <v>411578</v>
      </c>
      <c r="K14" s="17">
        <v>377367</v>
      </c>
      <c r="L14" s="17">
        <v>357854</v>
      </c>
      <c r="M14" s="17">
        <v>374171</v>
      </c>
      <c r="N14" s="218">
        <v>364469</v>
      </c>
      <c r="O14" s="218">
        <v>292257</v>
      </c>
      <c r="P14" s="218">
        <v>405207</v>
      </c>
      <c r="Q14" s="218">
        <v>388664</v>
      </c>
      <c r="R14" s="218">
        <v>409707</v>
      </c>
      <c r="S14" s="218">
        <v>414875</v>
      </c>
      <c r="T14" s="218">
        <v>419466</v>
      </c>
      <c r="U14" s="218">
        <v>433235</v>
      </c>
      <c r="V14" s="218">
        <v>464134</v>
      </c>
      <c r="W14" s="218">
        <v>440263</v>
      </c>
      <c r="X14" s="218">
        <v>455168</v>
      </c>
      <c r="Y14" s="218">
        <v>469554</v>
      </c>
      <c r="Z14" s="218">
        <v>474862</v>
      </c>
      <c r="AA14" s="218">
        <v>475892</v>
      </c>
      <c r="AB14" s="218">
        <v>489674</v>
      </c>
      <c r="AC14" s="119">
        <f t="shared" si="2"/>
        <v>7.1</v>
      </c>
      <c r="AD14" s="119">
        <f t="shared" si="2"/>
        <v>-5.0999999999999996</v>
      </c>
      <c r="AE14" s="119">
        <f t="shared" si="2"/>
        <v>3.4</v>
      </c>
      <c r="AF14" s="119">
        <f t="shared" si="2"/>
        <v>3.2</v>
      </c>
      <c r="AG14" s="119">
        <f t="shared" si="2"/>
        <v>1.1000000000000001</v>
      </c>
      <c r="AH14" s="119">
        <f t="shared" si="2"/>
        <v>0.2</v>
      </c>
      <c r="AI14" s="119">
        <f t="shared" si="2"/>
        <v>2.9</v>
      </c>
    </row>
    <row r="15" spans="1:37">
      <c r="A15" s="28">
        <v>10</v>
      </c>
      <c r="B15" s="36" t="s">
        <v>34</v>
      </c>
      <c r="C15" s="193">
        <v>550004</v>
      </c>
      <c r="D15" s="29">
        <v>535102</v>
      </c>
      <c r="E15" s="29">
        <v>564930</v>
      </c>
      <c r="F15" s="29">
        <v>534267</v>
      </c>
      <c r="G15" s="29">
        <v>523271</v>
      </c>
      <c r="H15" s="29">
        <v>515691</v>
      </c>
      <c r="I15" s="29">
        <v>501987</v>
      </c>
      <c r="J15" s="29">
        <v>499295</v>
      </c>
      <c r="K15" s="29">
        <v>476721</v>
      </c>
      <c r="L15" s="29">
        <v>459416</v>
      </c>
      <c r="M15" s="29">
        <v>478356</v>
      </c>
      <c r="N15" s="219">
        <v>454437</v>
      </c>
      <c r="O15" s="219">
        <v>450769</v>
      </c>
      <c r="P15" s="219">
        <v>460524</v>
      </c>
      <c r="Q15" s="219">
        <v>446939</v>
      </c>
      <c r="R15" s="219">
        <v>460200</v>
      </c>
      <c r="S15" s="219">
        <v>458636</v>
      </c>
      <c r="T15" s="219">
        <v>457675</v>
      </c>
      <c r="U15" s="219">
        <v>457912</v>
      </c>
      <c r="V15" s="219">
        <v>460235</v>
      </c>
      <c r="W15" s="219">
        <v>433578</v>
      </c>
      <c r="X15" s="219">
        <v>451926</v>
      </c>
      <c r="Y15" s="219">
        <v>494472</v>
      </c>
      <c r="Z15" s="219">
        <v>525849</v>
      </c>
      <c r="AA15" s="219">
        <v>523397</v>
      </c>
      <c r="AB15" s="219">
        <v>515569</v>
      </c>
      <c r="AC15" s="120">
        <f t="shared" si="2"/>
        <v>0.5</v>
      </c>
      <c r="AD15" s="120">
        <f t="shared" si="2"/>
        <v>-5.8</v>
      </c>
      <c r="AE15" s="120">
        <f t="shared" si="2"/>
        <v>4.2</v>
      </c>
      <c r="AF15" s="120">
        <f t="shared" si="2"/>
        <v>9.4</v>
      </c>
      <c r="AG15" s="120">
        <f t="shared" si="2"/>
        <v>6.3</v>
      </c>
      <c r="AH15" s="120">
        <f t="shared" si="2"/>
        <v>-0.5</v>
      </c>
      <c r="AI15" s="120">
        <f t="shared" si="2"/>
        <v>-1.5</v>
      </c>
    </row>
    <row r="16" spans="1:37">
      <c r="A16" s="17"/>
      <c r="B16" s="17"/>
      <c r="C16" s="17"/>
      <c r="D16" s="17"/>
      <c r="E16" s="17"/>
      <c r="F16" s="17"/>
      <c r="G16" s="17"/>
      <c r="H16" s="17"/>
      <c r="I16" s="17"/>
      <c r="J16" s="17"/>
      <c r="K16" s="17"/>
      <c r="L16" s="17"/>
      <c r="M16" s="17"/>
      <c r="N16" s="17"/>
      <c r="O16" s="17"/>
      <c r="P16" s="17"/>
      <c r="Q16" s="17"/>
      <c r="R16" s="17"/>
      <c r="S16" s="17"/>
      <c r="T16" s="17"/>
      <c r="U16" s="17"/>
      <c r="V16" s="17"/>
      <c r="W16" s="17"/>
      <c r="X16" s="17" t="s">
        <v>185</v>
      </c>
      <c r="Y16" s="17"/>
      <c r="Z16" s="17"/>
      <c r="AA16" s="17"/>
      <c r="AB16" s="17"/>
      <c r="AC16" s="17"/>
      <c r="AD16" s="17"/>
      <c r="AE16" s="17"/>
      <c r="AF16" s="17"/>
      <c r="AG16" s="17"/>
    </row>
    <row r="17" spans="1:35">
      <c r="A17" s="17"/>
      <c r="B17" s="17"/>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8" t="s">
        <v>185</v>
      </c>
    </row>
    <row r="18" spans="1:35">
      <c r="A18" s="167" t="s">
        <v>218</v>
      </c>
      <c r="B18" s="154" t="s">
        <v>229</v>
      </c>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30" t="s">
        <v>35</v>
      </c>
      <c r="AC18" s="17"/>
      <c r="AD18" s="17"/>
      <c r="AE18" s="17"/>
      <c r="AF18" s="17"/>
      <c r="AG18" s="130" t="s">
        <v>36</v>
      </c>
    </row>
    <row r="19" spans="1:35">
      <c r="A19" s="65"/>
      <c r="B19" s="66" t="s">
        <v>37</v>
      </c>
      <c r="C19" s="174">
        <v>2000</v>
      </c>
      <c r="D19" s="174">
        <v>2001</v>
      </c>
      <c r="E19" s="174">
        <v>2002</v>
      </c>
      <c r="F19" s="174">
        <v>2003</v>
      </c>
      <c r="G19" s="174">
        <v>2004</v>
      </c>
      <c r="H19" s="174">
        <v>2005</v>
      </c>
      <c r="I19" s="174">
        <v>2006</v>
      </c>
      <c r="J19" s="174">
        <v>2007</v>
      </c>
      <c r="K19" s="174">
        <v>2008</v>
      </c>
      <c r="L19" s="174">
        <v>2009</v>
      </c>
      <c r="M19" s="174">
        <v>2010</v>
      </c>
      <c r="N19" s="174">
        <v>2011</v>
      </c>
      <c r="O19" s="174">
        <v>2012</v>
      </c>
      <c r="P19" s="174">
        <v>2013</v>
      </c>
      <c r="Q19" s="174">
        <v>2014</v>
      </c>
      <c r="R19" s="174">
        <v>2015</v>
      </c>
      <c r="S19" s="174">
        <v>2016</v>
      </c>
      <c r="T19" s="174">
        <v>2017</v>
      </c>
      <c r="U19" s="174">
        <v>2018</v>
      </c>
      <c r="V19" s="174">
        <v>2019</v>
      </c>
      <c r="W19" s="174">
        <v>2020</v>
      </c>
      <c r="X19" s="174">
        <v>2021</v>
      </c>
      <c r="Y19" s="174">
        <v>2022</v>
      </c>
      <c r="Z19" s="174">
        <v>2023</v>
      </c>
      <c r="AA19" s="174">
        <v>2024</v>
      </c>
      <c r="AB19" s="174">
        <v>2025</v>
      </c>
      <c r="AC19" s="212"/>
      <c r="AD19" s="212"/>
      <c r="AE19" s="212"/>
      <c r="AF19" s="212"/>
      <c r="AG19" s="212"/>
      <c r="AH19" s="212"/>
      <c r="AI19" s="212"/>
    </row>
    <row r="20" spans="1:35">
      <c r="A20" s="67"/>
      <c r="B20" s="68"/>
      <c r="C20" s="166" t="s">
        <v>38</v>
      </c>
      <c r="D20" s="166" t="s">
        <v>39</v>
      </c>
      <c r="E20" s="166" t="s">
        <v>40</v>
      </c>
      <c r="F20" s="166" t="s">
        <v>41</v>
      </c>
      <c r="G20" s="166" t="s">
        <v>42</v>
      </c>
      <c r="H20" s="166" t="s">
        <v>43</v>
      </c>
      <c r="I20" s="166" t="s">
        <v>44</v>
      </c>
      <c r="J20" s="166" t="s">
        <v>45</v>
      </c>
      <c r="K20" s="17" t="s">
        <v>46</v>
      </c>
      <c r="L20" s="17" t="s">
        <v>47</v>
      </c>
      <c r="M20" s="17" t="s">
        <v>48</v>
      </c>
      <c r="N20" s="17" t="s">
        <v>49</v>
      </c>
      <c r="O20" s="17" t="s">
        <v>50</v>
      </c>
      <c r="P20" s="17" t="s">
        <v>51</v>
      </c>
      <c r="Q20" s="17" t="s">
        <v>52</v>
      </c>
      <c r="R20" s="17" t="s">
        <v>53</v>
      </c>
      <c r="S20" s="17" t="s">
        <v>54</v>
      </c>
      <c r="T20" s="17" t="s">
        <v>55</v>
      </c>
      <c r="U20" s="17" t="s">
        <v>56</v>
      </c>
      <c r="V20" s="17" t="s">
        <v>187</v>
      </c>
      <c r="W20" s="17" t="s">
        <v>184</v>
      </c>
      <c r="X20" s="17" t="s">
        <v>209</v>
      </c>
      <c r="Y20" s="17" t="s">
        <v>216</v>
      </c>
      <c r="Z20" s="17" t="s">
        <v>260</v>
      </c>
      <c r="AA20" s="17" t="s">
        <v>267</v>
      </c>
      <c r="AB20" s="17" t="s">
        <v>286</v>
      </c>
      <c r="AC20" s="117" t="s">
        <v>201</v>
      </c>
      <c r="AD20" s="117" t="s">
        <v>202</v>
      </c>
      <c r="AE20" s="117" t="s">
        <v>210</v>
      </c>
      <c r="AF20" s="117" t="s">
        <v>217</v>
      </c>
      <c r="AG20" s="117" t="s">
        <v>217</v>
      </c>
      <c r="AH20" s="117" t="s">
        <v>268</v>
      </c>
      <c r="AI20" s="117" t="s">
        <v>287</v>
      </c>
    </row>
    <row r="21" spans="1:35">
      <c r="A21" s="69"/>
      <c r="B21" s="70" t="s">
        <v>17</v>
      </c>
      <c r="C21" s="17"/>
      <c r="D21" s="17"/>
      <c r="E21" s="17"/>
      <c r="F21" s="17"/>
      <c r="G21" s="17"/>
      <c r="H21" s="17"/>
      <c r="I21" s="17"/>
      <c r="J21" s="17"/>
      <c r="K21" s="17"/>
      <c r="L21" s="151" t="s">
        <v>190</v>
      </c>
      <c r="M21" s="151" t="s">
        <v>185</v>
      </c>
      <c r="N21" s="151" t="s">
        <v>190</v>
      </c>
      <c r="O21" s="151" t="s">
        <v>185</v>
      </c>
      <c r="P21" s="39" t="s">
        <v>185</v>
      </c>
      <c r="Q21" s="39" t="s">
        <v>190</v>
      </c>
      <c r="R21" s="39" t="s">
        <v>185</v>
      </c>
      <c r="S21" s="39" t="s">
        <v>185</v>
      </c>
      <c r="T21" s="243" t="s">
        <v>190</v>
      </c>
      <c r="U21" s="39" t="s">
        <v>185</v>
      </c>
      <c r="V21" s="39" t="s">
        <v>190</v>
      </c>
      <c r="W21" s="39"/>
      <c r="X21" s="39"/>
      <c r="Y21" s="39" t="s">
        <v>57</v>
      </c>
      <c r="Z21" s="39" t="s">
        <v>57</v>
      </c>
      <c r="AA21" s="39" t="s">
        <v>58</v>
      </c>
      <c r="AB21" s="39" t="s">
        <v>58</v>
      </c>
      <c r="AC21" s="213"/>
      <c r="AD21" s="213"/>
      <c r="AE21" s="214"/>
      <c r="AF21" s="214"/>
      <c r="AG21" s="214"/>
      <c r="AH21" s="214"/>
      <c r="AI21" s="214"/>
    </row>
    <row r="22" spans="1:35">
      <c r="A22" s="160"/>
      <c r="B22" s="32" t="s">
        <v>24</v>
      </c>
      <c r="C22" s="191">
        <v>20336615</v>
      </c>
      <c r="D22" s="192">
        <v>20263967</v>
      </c>
      <c r="E22" s="192">
        <v>19975742</v>
      </c>
      <c r="F22" s="192">
        <v>19793033</v>
      </c>
      <c r="G22" s="192">
        <v>20010092</v>
      </c>
      <c r="H22" s="192">
        <v>20020257</v>
      </c>
      <c r="I22" s="192">
        <v>20731440.328690428</v>
      </c>
      <c r="J22" s="192">
        <v>21309063.522967421</v>
      </c>
      <c r="K22" s="192">
        <v>20977591.017079901</v>
      </c>
      <c r="L22" s="192">
        <v>19511403.527380295</v>
      </c>
      <c r="M22" s="192">
        <v>20548552.551075518</v>
      </c>
      <c r="N22" s="220">
        <v>20023669.919970974</v>
      </c>
      <c r="O22" s="220">
        <v>19828235.605772782</v>
      </c>
      <c r="P22" s="220">
        <v>20460019.7051806</v>
      </c>
      <c r="Q22" s="220">
        <v>20641328.257971831</v>
      </c>
      <c r="R22" s="220">
        <v>21619621.108281624</v>
      </c>
      <c r="S22" s="220">
        <v>21815298.991776466</v>
      </c>
      <c r="T22" s="220">
        <v>22122840.814385857</v>
      </c>
      <c r="U22" s="220">
        <v>22155227.936480403</v>
      </c>
      <c r="V22" s="220">
        <v>22260355.645497184</v>
      </c>
      <c r="W22" s="220">
        <v>21843472.269847721</v>
      </c>
      <c r="X22" s="220">
        <v>22506290.916795574</v>
      </c>
      <c r="Y22" s="220">
        <v>22872128.096636787</v>
      </c>
      <c r="Z22" s="220">
        <v>24016419.257751733</v>
      </c>
      <c r="AA22" s="220">
        <v>24746446.198277809</v>
      </c>
      <c r="AB22" s="220">
        <v>25643937.629877418</v>
      </c>
      <c r="AC22" s="118">
        <f t="shared" ref="AC22:AI23" si="3">ROUND((V22-U22)/U22*100,1)</f>
        <v>0.5</v>
      </c>
      <c r="AD22" s="118">
        <f>ROUND((W22-V22)/V22*100,1)</f>
        <v>-1.9</v>
      </c>
      <c r="AE22" s="118">
        <f t="shared" si="3"/>
        <v>3</v>
      </c>
      <c r="AF22" s="118">
        <f t="shared" si="3"/>
        <v>1.6</v>
      </c>
      <c r="AG22" s="118">
        <f t="shared" si="3"/>
        <v>5</v>
      </c>
      <c r="AH22" s="118">
        <f t="shared" si="3"/>
        <v>3</v>
      </c>
      <c r="AI22" s="118">
        <f t="shared" si="3"/>
        <v>3.6</v>
      </c>
    </row>
    <row r="23" spans="1:35">
      <c r="A23" s="26">
        <v>1</v>
      </c>
      <c r="B23" s="35" t="s">
        <v>25</v>
      </c>
      <c r="C23" s="38">
        <v>6701485</v>
      </c>
      <c r="D23" s="17">
        <v>6318738</v>
      </c>
      <c r="E23" s="17">
        <v>6149157</v>
      </c>
      <c r="F23" s="17">
        <v>6100559</v>
      </c>
      <c r="G23" s="17">
        <v>6165835</v>
      </c>
      <c r="H23" s="17">
        <v>6152822</v>
      </c>
      <c r="I23" s="17">
        <v>6387739.3286904283</v>
      </c>
      <c r="J23" s="17">
        <v>6549476.5229674205</v>
      </c>
      <c r="K23" s="17">
        <v>6480235.017079901</v>
      </c>
      <c r="L23" s="17">
        <v>6258012.5273802951</v>
      </c>
      <c r="M23" s="17">
        <v>6555046.5510755181</v>
      </c>
      <c r="N23" s="218">
        <v>6458257.9199709743</v>
      </c>
      <c r="O23" s="218">
        <v>6354556.6057727821</v>
      </c>
      <c r="P23" s="218">
        <v>6415321.7051806003</v>
      </c>
      <c r="Q23" s="218">
        <v>6552499.2579718307</v>
      </c>
      <c r="R23" s="218">
        <v>6831150.1082816236</v>
      </c>
      <c r="S23" s="218">
        <v>6823103.9917764664</v>
      </c>
      <c r="T23" s="218">
        <v>6971919.8143858574</v>
      </c>
      <c r="U23" s="218">
        <v>6994802.9364804029</v>
      </c>
      <c r="V23" s="218">
        <v>7115820.6454971842</v>
      </c>
      <c r="W23" s="218">
        <v>6934282.2698477209</v>
      </c>
      <c r="X23" s="218">
        <v>6999086.9167955741</v>
      </c>
      <c r="Y23" s="218">
        <v>7113157.0966367871</v>
      </c>
      <c r="Z23" s="218">
        <v>7439208.2577517312</v>
      </c>
      <c r="AA23" s="218">
        <v>7652049.1982778087</v>
      </c>
      <c r="AB23" s="218">
        <v>7937125.6298774192</v>
      </c>
      <c r="AC23" s="119">
        <f t="shared" si="3"/>
        <v>1.7</v>
      </c>
      <c r="AD23" s="119">
        <f t="shared" si="3"/>
        <v>-2.6</v>
      </c>
      <c r="AE23" s="119">
        <f t="shared" si="3"/>
        <v>0.9</v>
      </c>
      <c r="AF23" s="119">
        <f t="shared" si="3"/>
        <v>1.6</v>
      </c>
      <c r="AG23" s="119">
        <f t="shared" si="3"/>
        <v>4.5999999999999996</v>
      </c>
      <c r="AH23" s="119">
        <f t="shared" si="3"/>
        <v>2.9</v>
      </c>
      <c r="AI23" s="119">
        <f t="shared" si="3"/>
        <v>3.7</v>
      </c>
    </row>
    <row r="24" spans="1:35">
      <c r="A24" s="26">
        <v>2</v>
      </c>
      <c r="B24" s="35" t="s">
        <v>26</v>
      </c>
      <c r="C24" s="38">
        <v>2919217</v>
      </c>
      <c r="D24" s="17">
        <v>3096571</v>
      </c>
      <c r="E24" s="17">
        <v>2973093</v>
      </c>
      <c r="F24" s="17">
        <v>2945709</v>
      </c>
      <c r="G24" s="17">
        <v>2986248</v>
      </c>
      <c r="H24" s="17">
        <v>3027382</v>
      </c>
      <c r="I24" s="17">
        <v>3185611</v>
      </c>
      <c r="J24" s="17">
        <v>3298834</v>
      </c>
      <c r="K24" s="17">
        <v>3183488</v>
      </c>
      <c r="L24" s="17">
        <v>2999072</v>
      </c>
      <c r="M24" s="17">
        <v>3273143</v>
      </c>
      <c r="N24" s="218">
        <v>3215324</v>
      </c>
      <c r="O24" s="218">
        <v>3125486</v>
      </c>
      <c r="P24" s="218">
        <v>3244583</v>
      </c>
      <c r="Q24" s="218">
        <v>3242432</v>
      </c>
      <c r="R24" s="218">
        <v>3456213</v>
      </c>
      <c r="S24" s="218">
        <v>3477604</v>
      </c>
      <c r="T24" s="218">
        <v>3569520</v>
      </c>
      <c r="U24" s="218">
        <v>3543507</v>
      </c>
      <c r="V24" s="218">
        <v>3566961</v>
      </c>
      <c r="W24" s="218">
        <v>3416190</v>
      </c>
      <c r="X24" s="218">
        <v>3589386</v>
      </c>
      <c r="Y24" s="218">
        <v>3779496</v>
      </c>
      <c r="Z24" s="218">
        <v>4028763</v>
      </c>
      <c r="AA24" s="218">
        <v>4155449</v>
      </c>
      <c r="AB24" s="218">
        <v>4262514</v>
      </c>
      <c r="AC24" s="119">
        <f t="shared" ref="AC24:AI24" si="4">(V24-U24)/U24*100</f>
        <v>0.66188665635484845</v>
      </c>
      <c r="AD24" s="119">
        <f t="shared" si="4"/>
        <v>-4.2268754830792936</v>
      </c>
      <c r="AE24" s="119">
        <f t="shared" si="4"/>
        <v>5.0698585266041993</v>
      </c>
      <c r="AF24" s="119">
        <f t="shared" si="4"/>
        <v>5.2964490305584295</v>
      </c>
      <c r="AG24" s="119">
        <f t="shared" si="4"/>
        <v>6.5952444452911179</v>
      </c>
      <c r="AH24" s="119">
        <f t="shared" si="4"/>
        <v>3.144538410425235</v>
      </c>
      <c r="AI24" s="119">
        <f t="shared" si="4"/>
        <v>2.5764965470638672</v>
      </c>
    </row>
    <row r="25" spans="1:35">
      <c r="A25" s="26">
        <v>3</v>
      </c>
      <c r="B25" s="35" t="s">
        <v>27</v>
      </c>
      <c r="C25" s="38">
        <v>1794899</v>
      </c>
      <c r="D25" s="17">
        <v>1798170</v>
      </c>
      <c r="E25" s="17">
        <v>1762877</v>
      </c>
      <c r="F25" s="17">
        <v>1773838</v>
      </c>
      <c r="G25" s="17">
        <v>1816741</v>
      </c>
      <c r="H25" s="17">
        <v>1845893</v>
      </c>
      <c r="I25" s="17">
        <v>1927016</v>
      </c>
      <c r="J25" s="17">
        <v>1968161</v>
      </c>
      <c r="K25" s="17">
        <v>1886826</v>
      </c>
      <c r="L25" s="17">
        <v>1784459</v>
      </c>
      <c r="M25" s="17">
        <v>1872574</v>
      </c>
      <c r="N25" s="218">
        <v>1885254</v>
      </c>
      <c r="O25" s="218">
        <v>1914020</v>
      </c>
      <c r="P25" s="218">
        <v>1913751</v>
      </c>
      <c r="Q25" s="218">
        <v>1894271</v>
      </c>
      <c r="R25" s="218">
        <v>1977504</v>
      </c>
      <c r="S25" s="218">
        <v>2059391</v>
      </c>
      <c r="T25" s="218">
        <v>2026942</v>
      </c>
      <c r="U25" s="218">
        <v>2026767</v>
      </c>
      <c r="V25" s="218">
        <v>1980577</v>
      </c>
      <c r="W25" s="218">
        <v>1964685</v>
      </c>
      <c r="X25" s="218">
        <v>2139974</v>
      </c>
      <c r="Y25" s="218">
        <v>2245430</v>
      </c>
      <c r="Z25" s="218">
        <v>2458999</v>
      </c>
      <c r="AA25" s="218">
        <v>2531046</v>
      </c>
      <c r="AB25" s="218">
        <v>2552987</v>
      </c>
      <c r="AC25" s="119">
        <f t="shared" ref="AC25:AI32" si="5">ROUND((V25-U25)/U25*100,1)</f>
        <v>-2.2999999999999998</v>
      </c>
      <c r="AD25" s="119">
        <f t="shared" si="5"/>
        <v>-0.8</v>
      </c>
      <c r="AE25" s="119">
        <f t="shared" si="5"/>
        <v>8.9</v>
      </c>
      <c r="AF25" s="119">
        <f t="shared" si="5"/>
        <v>4.9000000000000004</v>
      </c>
      <c r="AG25" s="119">
        <f t="shared" si="5"/>
        <v>9.5</v>
      </c>
      <c r="AH25" s="119">
        <f t="shared" si="5"/>
        <v>2.9</v>
      </c>
      <c r="AI25" s="119">
        <f t="shared" si="5"/>
        <v>0.9</v>
      </c>
    </row>
    <row r="26" spans="1:35">
      <c r="A26" s="26">
        <v>4</v>
      </c>
      <c r="B26" s="35" t="s">
        <v>28</v>
      </c>
      <c r="C26" s="38">
        <v>2587981</v>
      </c>
      <c r="D26" s="17">
        <v>2559714</v>
      </c>
      <c r="E26" s="17">
        <v>2617974</v>
      </c>
      <c r="F26" s="17">
        <v>2634526</v>
      </c>
      <c r="G26" s="17">
        <v>2668198</v>
      </c>
      <c r="H26" s="17">
        <v>2689288</v>
      </c>
      <c r="I26" s="17">
        <v>2853427</v>
      </c>
      <c r="J26" s="17">
        <v>3009928</v>
      </c>
      <c r="K26" s="17">
        <v>3017735</v>
      </c>
      <c r="L26" s="17">
        <v>2592659</v>
      </c>
      <c r="M26" s="17">
        <v>2713577</v>
      </c>
      <c r="N26" s="218">
        <v>2572912</v>
      </c>
      <c r="O26" s="218">
        <v>2713965</v>
      </c>
      <c r="P26" s="218">
        <v>2747345</v>
      </c>
      <c r="Q26" s="218">
        <v>2780973</v>
      </c>
      <c r="R26" s="218">
        <v>2902616</v>
      </c>
      <c r="S26" s="218">
        <v>2838249</v>
      </c>
      <c r="T26" s="218">
        <v>2846737</v>
      </c>
      <c r="U26" s="218">
        <v>2896254</v>
      </c>
      <c r="V26" s="218">
        <v>2908996</v>
      </c>
      <c r="W26" s="218">
        <v>2891889</v>
      </c>
      <c r="X26" s="218">
        <v>2827000</v>
      </c>
      <c r="Y26" s="218">
        <v>2983183</v>
      </c>
      <c r="Z26" s="218">
        <v>3098710</v>
      </c>
      <c r="AA26" s="218">
        <v>3210154</v>
      </c>
      <c r="AB26" s="218">
        <v>3307255</v>
      </c>
      <c r="AC26" s="119">
        <f t="shared" si="5"/>
        <v>0.4</v>
      </c>
      <c r="AD26" s="119">
        <f t="shared" si="5"/>
        <v>-0.6</v>
      </c>
      <c r="AE26" s="119">
        <f t="shared" si="5"/>
        <v>-2.2000000000000002</v>
      </c>
      <c r="AF26" s="119">
        <f t="shared" si="5"/>
        <v>5.5</v>
      </c>
      <c r="AG26" s="119">
        <f t="shared" si="5"/>
        <v>3.9</v>
      </c>
      <c r="AH26" s="119">
        <f t="shared" si="5"/>
        <v>3.6</v>
      </c>
      <c r="AI26" s="119">
        <f t="shared" si="5"/>
        <v>3</v>
      </c>
    </row>
    <row r="27" spans="1:35">
      <c r="A27" s="26">
        <v>5</v>
      </c>
      <c r="B27" s="35" t="s">
        <v>29</v>
      </c>
      <c r="C27" s="38">
        <v>1150549</v>
      </c>
      <c r="D27" s="17">
        <v>1212508</v>
      </c>
      <c r="E27" s="17">
        <v>1179008</v>
      </c>
      <c r="F27" s="17">
        <v>1173088</v>
      </c>
      <c r="G27" s="17">
        <v>1185382</v>
      </c>
      <c r="H27" s="17">
        <v>1177893</v>
      </c>
      <c r="I27" s="17">
        <v>1208881</v>
      </c>
      <c r="J27" s="17">
        <v>1230545</v>
      </c>
      <c r="K27" s="17">
        <v>1209724</v>
      </c>
      <c r="L27" s="17">
        <v>1150213</v>
      </c>
      <c r="M27" s="17">
        <v>1172424</v>
      </c>
      <c r="N27" s="218">
        <v>1106828</v>
      </c>
      <c r="O27" s="218">
        <v>1084259</v>
      </c>
      <c r="P27" s="218">
        <v>1135485</v>
      </c>
      <c r="Q27" s="218">
        <v>1132791</v>
      </c>
      <c r="R27" s="218">
        <v>1170542</v>
      </c>
      <c r="S27" s="218">
        <v>1223618</v>
      </c>
      <c r="T27" s="218">
        <v>1273068</v>
      </c>
      <c r="U27" s="218">
        <v>1262399</v>
      </c>
      <c r="V27" s="218">
        <v>1265904</v>
      </c>
      <c r="W27" s="218">
        <v>1261516</v>
      </c>
      <c r="X27" s="218">
        <v>1309842</v>
      </c>
      <c r="Y27" s="218">
        <v>1256374</v>
      </c>
      <c r="Z27" s="218">
        <v>1284377</v>
      </c>
      <c r="AA27" s="218">
        <v>1323365</v>
      </c>
      <c r="AB27" s="218">
        <v>1405056</v>
      </c>
      <c r="AC27" s="119">
        <f t="shared" si="5"/>
        <v>0.3</v>
      </c>
      <c r="AD27" s="119">
        <f t="shared" si="5"/>
        <v>-0.3</v>
      </c>
      <c r="AE27" s="119">
        <f t="shared" si="5"/>
        <v>3.8</v>
      </c>
      <c r="AF27" s="119">
        <f t="shared" si="5"/>
        <v>-4.0999999999999996</v>
      </c>
      <c r="AG27" s="119">
        <f t="shared" si="5"/>
        <v>2.2000000000000002</v>
      </c>
      <c r="AH27" s="119">
        <f t="shared" si="5"/>
        <v>3</v>
      </c>
      <c r="AI27" s="119">
        <f t="shared" si="5"/>
        <v>6.2</v>
      </c>
    </row>
    <row r="28" spans="1:35">
      <c r="A28" s="26">
        <v>6</v>
      </c>
      <c r="B28" s="35" t="s">
        <v>30</v>
      </c>
      <c r="C28" s="38">
        <v>2490309</v>
      </c>
      <c r="D28" s="17">
        <v>2476248</v>
      </c>
      <c r="E28" s="17">
        <v>2488978</v>
      </c>
      <c r="F28" s="17">
        <v>2486176</v>
      </c>
      <c r="G28" s="17">
        <v>2540771</v>
      </c>
      <c r="H28" s="17">
        <v>2561104</v>
      </c>
      <c r="I28" s="17">
        <v>2608291</v>
      </c>
      <c r="J28" s="17">
        <v>2658413</v>
      </c>
      <c r="K28" s="17">
        <v>2734038</v>
      </c>
      <c r="L28" s="17">
        <v>2379572</v>
      </c>
      <c r="M28" s="17">
        <v>2551457</v>
      </c>
      <c r="N28" s="218">
        <v>2454521</v>
      </c>
      <c r="O28" s="218">
        <v>2382927</v>
      </c>
      <c r="P28" s="218">
        <v>2579580</v>
      </c>
      <c r="Q28" s="218">
        <v>2598919</v>
      </c>
      <c r="R28" s="218">
        <v>2709738</v>
      </c>
      <c r="S28" s="218">
        <v>2779543</v>
      </c>
      <c r="T28" s="218">
        <v>2791811</v>
      </c>
      <c r="U28" s="218">
        <v>2796133</v>
      </c>
      <c r="V28" s="218">
        <v>2756784</v>
      </c>
      <c r="W28" s="218">
        <v>2732768</v>
      </c>
      <c r="X28" s="218">
        <v>2957492</v>
      </c>
      <c r="Y28" s="218">
        <v>2732228</v>
      </c>
      <c r="Z28" s="218">
        <v>2769710</v>
      </c>
      <c r="AA28" s="218">
        <v>2866146</v>
      </c>
      <c r="AB28" s="218">
        <v>3085611</v>
      </c>
      <c r="AC28" s="119">
        <f t="shared" si="5"/>
        <v>-1.4</v>
      </c>
      <c r="AD28" s="119">
        <f t="shared" si="5"/>
        <v>-0.9</v>
      </c>
      <c r="AE28" s="119">
        <f t="shared" si="5"/>
        <v>8.1999999999999993</v>
      </c>
      <c r="AF28" s="119">
        <f t="shared" si="5"/>
        <v>-7.6</v>
      </c>
      <c r="AG28" s="119">
        <f t="shared" si="5"/>
        <v>1.4</v>
      </c>
      <c r="AH28" s="119">
        <f t="shared" si="5"/>
        <v>3.5</v>
      </c>
      <c r="AI28" s="119">
        <f t="shared" si="5"/>
        <v>7.7</v>
      </c>
    </row>
    <row r="29" spans="1:35">
      <c r="A29" s="26">
        <v>7</v>
      </c>
      <c r="B29" s="35" t="s">
        <v>31</v>
      </c>
      <c r="C29" s="38">
        <v>1064573</v>
      </c>
      <c r="D29" s="17">
        <v>1102427</v>
      </c>
      <c r="E29" s="17">
        <v>1090223</v>
      </c>
      <c r="F29" s="17">
        <v>1049339</v>
      </c>
      <c r="G29" s="17">
        <v>1035054</v>
      </c>
      <c r="H29" s="17">
        <v>1001075</v>
      </c>
      <c r="I29" s="17">
        <v>1004323</v>
      </c>
      <c r="J29" s="17">
        <v>1023747</v>
      </c>
      <c r="K29" s="17">
        <v>983330</v>
      </c>
      <c r="L29" s="17">
        <v>939846</v>
      </c>
      <c r="M29" s="17">
        <v>979838</v>
      </c>
      <c r="N29" s="218">
        <v>959676</v>
      </c>
      <c r="O29" s="218">
        <v>955733</v>
      </c>
      <c r="P29" s="218">
        <v>964719</v>
      </c>
      <c r="Q29" s="218">
        <v>988086</v>
      </c>
      <c r="R29" s="218">
        <v>1039190</v>
      </c>
      <c r="S29" s="218">
        <v>1067073</v>
      </c>
      <c r="T29" s="218">
        <v>1094184</v>
      </c>
      <c r="U29" s="218">
        <v>1092639</v>
      </c>
      <c r="V29" s="218">
        <v>1085214</v>
      </c>
      <c r="W29" s="218">
        <v>1103980</v>
      </c>
      <c r="X29" s="218">
        <v>1145962</v>
      </c>
      <c r="Y29" s="218">
        <v>1111901</v>
      </c>
      <c r="Z29" s="218">
        <v>1148389</v>
      </c>
      <c r="AA29" s="218">
        <v>1182433</v>
      </c>
      <c r="AB29" s="218">
        <v>1247226</v>
      </c>
      <c r="AC29" s="119">
        <f t="shared" si="5"/>
        <v>-0.7</v>
      </c>
      <c r="AD29" s="119">
        <f t="shared" si="5"/>
        <v>1.7</v>
      </c>
      <c r="AE29" s="119">
        <f t="shared" si="5"/>
        <v>3.8</v>
      </c>
      <c r="AF29" s="119">
        <f t="shared" si="5"/>
        <v>-3</v>
      </c>
      <c r="AG29" s="119">
        <f t="shared" si="5"/>
        <v>3.3</v>
      </c>
      <c r="AH29" s="119">
        <f t="shared" si="5"/>
        <v>3</v>
      </c>
      <c r="AI29" s="119">
        <f t="shared" si="5"/>
        <v>5.5</v>
      </c>
    </row>
    <row r="30" spans="1:35">
      <c r="A30" s="26">
        <v>8</v>
      </c>
      <c r="B30" s="35" t="s">
        <v>32</v>
      </c>
      <c r="C30" s="38">
        <v>696485</v>
      </c>
      <c r="D30" s="17">
        <v>698553</v>
      </c>
      <c r="E30" s="17">
        <v>717542</v>
      </c>
      <c r="F30" s="17">
        <v>681602</v>
      </c>
      <c r="G30" s="17">
        <v>680158</v>
      </c>
      <c r="H30" s="17">
        <v>660508</v>
      </c>
      <c r="I30" s="17">
        <v>648047</v>
      </c>
      <c r="J30" s="17">
        <v>654366</v>
      </c>
      <c r="K30" s="17">
        <v>620493</v>
      </c>
      <c r="L30" s="17">
        <v>588921</v>
      </c>
      <c r="M30" s="17">
        <v>591650</v>
      </c>
      <c r="N30" s="218">
        <v>574148</v>
      </c>
      <c r="O30" s="218">
        <v>576822</v>
      </c>
      <c r="P30" s="218">
        <v>620710</v>
      </c>
      <c r="Q30" s="218">
        <v>625327</v>
      </c>
      <c r="R30" s="218">
        <v>660921</v>
      </c>
      <c r="S30" s="218">
        <v>668344</v>
      </c>
      <c r="T30" s="218">
        <v>667649</v>
      </c>
      <c r="U30" s="218">
        <v>647091</v>
      </c>
      <c r="V30" s="218">
        <v>648284</v>
      </c>
      <c r="W30" s="218">
        <v>649338</v>
      </c>
      <c r="X30" s="218">
        <v>620476</v>
      </c>
      <c r="Y30" s="218">
        <v>683731</v>
      </c>
      <c r="Z30" s="218">
        <v>746380</v>
      </c>
      <c r="AA30" s="218">
        <v>761256</v>
      </c>
      <c r="AB30" s="218">
        <v>765493</v>
      </c>
      <c r="AC30" s="119">
        <f t="shared" si="5"/>
        <v>0.2</v>
      </c>
      <c r="AD30" s="119">
        <f t="shared" si="5"/>
        <v>0.2</v>
      </c>
      <c r="AE30" s="119">
        <f t="shared" si="5"/>
        <v>-4.4000000000000004</v>
      </c>
      <c r="AF30" s="119">
        <f t="shared" si="5"/>
        <v>10.199999999999999</v>
      </c>
      <c r="AG30" s="119">
        <f t="shared" si="5"/>
        <v>9.1999999999999993</v>
      </c>
      <c r="AH30" s="119">
        <f t="shared" si="5"/>
        <v>2</v>
      </c>
      <c r="AI30" s="119">
        <f t="shared" si="5"/>
        <v>0.6</v>
      </c>
    </row>
    <row r="31" spans="1:35">
      <c r="A31" s="26">
        <v>9</v>
      </c>
      <c r="B31" s="35" t="s">
        <v>33</v>
      </c>
      <c r="C31" s="38">
        <v>379849</v>
      </c>
      <c r="D31" s="17">
        <v>417845</v>
      </c>
      <c r="E31" s="17">
        <v>423193</v>
      </c>
      <c r="F31" s="17">
        <v>412250</v>
      </c>
      <c r="G31" s="17">
        <v>404197</v>
      </c>
      <c r="H31" s="17">
        <v>394029</v>
      </c>
      <c r="I31" s="17">
        <v>399812</v>
      </c>
      <c r="J31" s="17">
        <v>413711</v>
      </c>
      <c r="K31" s="17">
        <v>380740</v>
      </c>
      <c r="L31" s="17">
        <v>358457</v>
      </c>
      <c r="M31" s="17">
        <v>368165</v>
      </c>
      <c r="N31" s="218">
        <v>354607</v>
      </c>
      <c r="O31" s="218">
        <v>283384</v>
      </c>
      <c r="P31" s="218">
        <v>392474</v>
      </c>
      <c r="Q31" s="218">
        <v>384211</v>
      </c>
      <c r="R31" s="218">
        <v>410856</v>
      </c>
      <c r="S31" s="218">
        <v>417184</v>
      </c>
      <c r="T31" s="218">
        <v>421316</v>
      </c>
      <c r="U31" s="218">
        <v>435417</v>
      </c>
      <c r="V31" s="218">
        <v>467872</v>
      </c>
      <c r="W31" s="218">
        <v>447812</v>
      </c>
      <c r="X31" s="218">
        <v>460175</v>
      </c>
      <c r="Y31" s="218">
        <v>470821</v>
      </c>
      <c r="Z31" s="218">
        <v>494399</v>
      </c>
      <c r="AA31" s="218">
        <v>506970</v>
      </c>
      <c r="AB31" s="218">
        <v>526416</v>
      </c>
      <c r="AC31" s="119">
        <f t="shared" si="5"/>
        <v>7.5</v>
      </c>
      <c r="AD31" s="119">
        <f t="shared" si="5"/>
        <v>-4.3</v>
      </c>
      <c r="AE31" s="119">
        <f t="shared" si="5"/>
        <v>2.8</v>
      </c>
      <c r="AF31" s="119">
        <f t="shared" si="5"/>
        <v>2.2999999999999998</v>
      </c>
      <c r="AG31" s="119">
        <f t="shared" si="5"/>
        <v>5</v>
      </c>
      <c r="AH31" s="119">
        <f t="shared" si="5"/>
        <v>2.5</v>
      </c>
      <c r="AI31" s="119">
        <f t="shared" si="5"/>
        <v>3.8</v>
      </c>
    </row>
    <row r="32" spans="1:35">
      <c r="A32" s="28">
        <v>10</v>
      </c>
      <c r="B32" s="36" t="s">
        <v>34</v>
      </c>
      <c r="C32" s="193">
        <v>551268</v>
      </c>
      <c r="D32" s="29">
        <v>583193</v>
      </c>
      <c r="E32" s="29">
        <v>573697</v>
      </c>
      <c r="F32" s="29">
        <v>535946</v>
      </c>
      <c r="G32" s="29">
        <v>527508</v>
      </c>
      <c r="H32" s="29">
        <v>510263</v>
      </c>
      <c r="I32" s="29">
        <v>508293</v>
      </c>
      <c r="J32" s="29">
        <v>501882</v>
      </c>
      <c r="K32" s="29">
        <v>480982</v>
      </c>
      <c r="L32" s="29">
        <v>460192</v>
      </c>
      <c r="M32" s="29">
        <v>470678</v>
      </c>
      <c r="N32" s="219">
        <v>442142</v>
      </c>
      <c r="O32" s="219">
        <v>437083</v>
      </c>
      <c r="P32" s="219">
        <v>446051</v>
      </c>
      <c r="Q32" s="219">
        <v>441819</v>
      </c>
      <c r="R32" s="219">
        <v>460891</v>
      </c>
      <c r="S32" s="219">
        <v>461189</v>
      </c>
      <c r="T32" s="219">
        <v>459694</v>
      </c>
      <c r="U32" s="219">
        <v>460218</v>
      </c>
      <c r="V32" s="219">
        <v>463943</v>
      </c>
      <c r="W32" s="219">
        <v>441012</v>
      </c>
      <c r="X32" s="219">
        <v>456897</v>
      </c>
      <c r="Y32" s="219">
        <v>495807</v>
      </c>
      <c r="Z32" s="219">
        <v>547484</v>
      </c>
      <c r="AA32" s="219">
        <v>557578</v>
      </c>
      <c r="AB32" s="219">
        <v>554254</v>
      </c>
      <c r="AC32" s="120">
        <f t="shared" si="5"/>
        <v>0.8</v>
      </c>
      <c r="AD32" s="120">
        <f t="shared" si="5"/>
        <v>-4.9000000000000004</v>
      </c>
      <c r="AE32" s="120">
        <f t="shared" si="5"/>
        <v>3.6</v>
      </c>
      <c r="AF32" s="120">
        <f t="shared" si="5"/>
        <v>8.5</v>
      </c>
      <c r="AG32" s="120">
        <f t="shared" si="5"/>
        <v>10.4</v>
      </c>
      <c r="AH32" s="120">
        <f t="shared" si="5"/>
        <v>1.8</v>
      </c>
      <c r="AI32" s="120">
        <f t="shared" si="5"/>
        <v>-0.6</v>
      </c>
    </row>
    <row r="33" spans="1:28">
      <c r="A33" s="17"/>
      <c r="B33" s="17"/>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row>
    <row r="34" spans="1:28">
      <c r="A34" s="17"/>
      <c r="B34" s="17"/>
      <c r="C34" s="17"/>
      <c r="D34" s="17"/>
      <c r="E34" s="17"/>
      <c r="F34" s="17"/>
      <c r="G34" s="17"/>
      <c r="H34" s="17"/>
      <c r="I34" s="17"/>
      <c r="J34" s="17"/>
      <c r="K34" s="17"/>
      <c r="L34" s="17"/>
      <c r="M34" s="17"/>
      <c r="N34" s="17"/>
      <c r="O34" s="17"/>
      <c r="P34" s="17"/>
      <c r="Q34" s="17"/>
      <c r="R34" s="17"/>
      <c r="S34" s="17"/>
      <c r="T34" s="17"/>
      <c r="U34" s="17"/>
      <c r="V34" s="17"/>
      <c r="W34" s="17"/>
      <c r="X34" s="17"/>
      <c r="Y34" s="17"/>
      <c r="Z34" s="17"/>
      <c r="AA34" s="17"/>
      <c r="AB34" s="17"/>
    </row>
    <row r="35" spans="1:28">
      <c r="A35" s="17"/>
      <c r="B35" s="17"/>
      <c r="C35" s="17"/>
      <c r="D35" s="17"/>
      <c r="E35" s="17"/>
      <c r="F35" s="17"/>
      <c r="G35" s="17"/>
      <c r="H35" s="17"/>
      <c r="I35" s="17"/>
      <c r="J35" s="17"/>
      <c r="K35" s="17"/>
      <c r="L35" s="17"/>
      <c r="M35" s="17"/>
      <c r="N35" s="17"/>
      <c r="O35" s="17"/>
      <c r="P35" s="17"/>
      <c r="Q35" s="17"/>
      <c r="R35" s="17"/>
      <c r="S35" s="17"/>
      <c r="T35" s="17"/>
      <c r="U35" s="17"/>
      <c r="V35" s="17"/>
      <c r="W35" s="17"/>
      <c r="X35" s="17"/>
      <c r="Y35" s="17"/>
      <c r="Z35" s="17"/>
      <c r="AA35" s="17"/>
      <c r="AB35" s="17"/>
    </row>
    <row r="36" spans="1:28">
      <c r="A36" s="244" t="s">
        <v>272</v>
      </c>
      <c r="B36" s="244"/>
      <c r="C36" s="244"/>
      <c r="D36" s="244"/>
      <c r="E36" s="244"/>
      <c r="F36" s="244"/>
      <c r="G36" s="244"/>
      <c r="H36" s="244"/>
      <c r="I36" s="244"/>
      <c r="J36" s="244"/>
      <c r="K36" s="244"/>
      <c r="L36" s="244"/>
      <c r="M36" s="244"/>
      <c r="N36" s="244"/>
      <c r="O36" s="154"/>
      <c r="P36" s="17"/>
      <c r="Q36" s="17"/>
      <c r="R36" s="17"/>
      <c r="S36" s="17"/>
      <c r="T36" s="17"/>
      <c r="U36" s="17"/>
      <c r="V36" s="17"/>
      <c r="W36" s="17"/>
      <c r="X36" s="17"/>
      <c r="Y36" s="17"/>
      <c r="Z36" s="130" t="s">
        <v>36</v>
      </c>
      <c r="AA36" s="17"/>
      <c r="AB36" s="17"/>
    </row>
    <row r="37" spans="1:28">
      <c r="A37" s="245"/>
      <c r="B37" s="246" t="s">
        <v>59</v>
      </c>
      <c r="C37" s="173">
        <v>2001</v>
      </c>
      <c r="D37" s="174">
        <v>2002</v>
      </c>
      <c r="E37" s="174">
        <v>2003</v>
      </c>
      <c r="F37" s="174">
        <v>2004</v>
      </c>
      <c r="G37" s="174">
        <v>2005</v>
      </c>
      <c r="H37" s="173">
        <v>2006</v>
      </c>
      <c r="I37" s="174">
        <v>2007</v>
      </c>
      <c r="J37" s="174">
        <v>2008</v>
      </c>
      <c r="K37" s="174">
        <v>2009</v>
      </c>
      <c r="L37" s="173">
        <v>2010</v>
      </c>
      <c r="M37" s="173">
        <v>2011</v>
      </c>
      <c r="N37" s="174">
        <v>2012</v>
      </c>
      <c r="O37" s="173">
        <v>2013</v>
      </c>
      <c r="P37" s="174">
        <v>2014</v>
      </c>
      <c r="Q37" s="174">
        <v>2015</v>
      </c>
      <c r="R37" s="174">
        <v>2016</v>
      </c>
      <c r="S37" s="174">
        <v>2017</v>
      </c>
      <c r="T37" s="247">
        <v>2018</v>
      </c>
      <c r="U37" s="174">
        <v>2019</v>
      </c>
      <c r="V37" s="248">
        <v>2020</v>
      </c>
      <c r="W37" s="248">
        <v>2021</v>
      </c>
      <c r="X37" s="248">
        <v>2022</v>
      </c>
      <c r="Y37" s="248">
        <v>2023</v>
      </c>
      <c r="Z37" s="248">
        <v>2024</v>
      </c>
      <c r="AA37" s="248">
        <v>2025</v>
      </c>
      <c r="AB37" s="152"/>
    </row>
    <row r="38" spans="1:28">
      <c r="A38" s="38"/>
      <c r="B38" s="17" t="s">
        <v>17</v>
      </c>
      <c r="C38" s="249" t="s">
        <v>39</v>
      </c>
      <c r="D38" s="250" t="s">
        <v>40</v>
      </c>
      <c r="E38" s="250" t="s">
        <v>41</v>
      </c>
      <c r="F38" s="250" t="s">
        <v>42</v>
      </c>
      <c r="G38" s="250" t="s">
        <v>43</v>
      </c>
      <c r="H38" s="249" t="s">
        <v>44</v>
      </c>
      <c r="I38" s="250" t="s">
        <v>45</v>
      </c>
      <c r="J38" s="29" t="s">
        <v>46</v>
      </c>
      <c r="K38" s="29" t="s">
        <v>47</v>
      </c>
      <c r="L38" s="193" t="s">
        <v>48</v>
      </c>
      <c r="M38" s="38" t="s">
        <v>49</v>
      </c>
      <c r="N38" s="17" t="s">
        <v>50</v>
      </c>
      <c r="O38" s="193" t="s">
        <v>51</v>
      </c>
      <c r="P38" s="29" t="s">
        <v>52</v>
      </c>
      <c r="Q38" s="29" t="s">
        <v>53</v>
      </c>
      <c r="R38" s="29" t="s">
        <v>54</v>
      </c>
      <c r="S38" s="29" t="s">
        <v>55</v>
      </c>
      <c r="T38" s="36" t="s">
        <v>56</v>
      </c>
      <c r="U38" s="17" t="s">
        <v>187</v>
      </c>
      <c r="V38" s="251" t="s">
        <v>184</v>
      </c>
      <c r="W38" s="252" t="s">
        <v>209</v>
      </c>
      <c r="X38" s="253" t="s">
        <v>216</v>
      </c>
      <c r="Y38" s="252" t="s">
        <v>260</v>
      </c>
      <c r="Z38" s="253" t="s">
        <v>267</v>
      </c>
      <c r="AA38" s="253" t="s">
        <v>286</v>
      </c>
      <c r="AB38" s="152"/>
    </row>
    <row r="39" spans="1:28">
      <c r="A39" s="160"/>
      <c r="B39" s="23" t="s">
        <v>24</v>
      </c>
      <c r="C39" s="254">
        <f t="shared" ref="C39:AA49" si="6">D5/C5*100-100</f>
        <v>-2.9282904659875726</v>
      </c>
      <c r="D39" s="255">
        <f t="shared" si="6"/>
        <v>-3.233256444424768</v>
      </c>
      <c r="E39" s="255">
        <f t="shared" si="6"/>
        <v>0.73360742822508485</v>
      </c>
      <c r="F39" s="255">
        <f t="shared" si="6"/>
        <v>0.80980422506327443</v>
      </c>
      <c r="G39" s="255">
        <f t="shared" si="6"/>
        <v>2.3687169090875386</v>
      </c>
      <c r="H39" s="254">
        <f t="shared" si="6"/>
        <v>3.253563980048682</v>
      </c>
      <c r="I39" s="255">
        <f>J5/I5*100-100</f>
        <v>3.3609131108536872</v>
      </c>
      <c r="J39" s="255">
        <f>K5/J5*100-100</f>
        <v>-1.6384273410143635</v>
      </c>
      <c r="K39" s="255">
        <f t="shared" si="6"/>
        <v>-6.2653120811794025</v>
      </c>
      <c r="L39" s="254">
        <f t="shared" si="6"/>
        <v>7.0613256330691314</v>
      </c>
      <c r="M39" s="254">
        <f t="shared" si="6"/>
        <v>-1.4082885359322432</v>
      </c>
      <c r="N39" s="110">
        <f t="shared" si="6"/>
        <v>-0.63997615165180832</v>
      </c>
      <c r="O39" s="124">
        <f t="shared" si="6"/>
        <v>3.349469506450049</v>
      </c>
      <c r="P39" s="110">
        <f t="shared" si="6"/>
        <v>-1.0973769650902199</v>
      </c>
      <c r="Q39" s="110">
        <f t="shared" si="6"/>
        <v>3.0644366874796418</v>
      </c>
      <c r="R39" s="110">
        <f t="shared" si="6"/>
        <v>0.70137946974870147</v>
      </c>
      <c r="S39" s="110">
        <f t="shared" si="6"/>
        <v>1.531057670039317</v>
      </c>
      <c r="T39" s="111">
        <f t="shared" si="6"/>
        <v>0.14267248500870267</v>
      </c>
      <c r="U39" s="111">
        <f t="shared" si="6"/>
        <v>6.3872361445163506E-2</v>
      </c>
      <c r="V39" s="111">
        <f>W5/V5*100-100</f>
        <v>-2.8652038751685041</v>
      </c>
      <c r="W39" s="111">
        <f t="shared" si="6"/>
        <v>3.409005256551751</v>
      </c>
      <c r="X39" s="111">
        <f t="shared" si="6"/>
        <v>2.4429200241880693</v>
      </c>
      <c r="Y39" s="111">
        <f t="shared" si="6"/>
        <v>1.1258413458838277</v>
      </c>
      <c r="Z39" s="111">
        <f t="shared" si="6"/>
        <v>0.70249884154537767</v>
      </c>
      <c r="AA39" s="111">
        <f t="shared" si="6"/>
        <v>2.6890687786094531</v>
      </c>
      <c r="AB39" s="256"/>
    </row>
    <row r="40" spans="1:28">
      <c r="A40" s="26">
        <v>1</v>
      </c>
      <c r="B40" s="17" t="s">
        <v>25</v>
      </c>
      <c r="C40" s="257">
        <f t="shared" si="6"/>
        <v>-2.1102508131964726</v>
      </c>
      <c r="D40" s="258">
        <f t="shared" si="6"/>
        <v>-9.9936689095886209</v>
      </c>
      <c r="E40" s="258">
        <f t="shared" si="6"/>
        <v>1.3275922473654447</v>
      </c>
      <c r="F40" s="258">
        <f t="shared" si="6"/>
        <v>0.76972720645768788</v>
      </c>
      <c r="G40" s="258">
        <f t="shared" si="6"/>
        <v>2.1106107429786505</v>
      </c>
      <c r="H40" s="259">
        <f t="shared" si="6"/>
        <v>4.0469087846648506</v>
      </c>
      <c r="I40" s="260">
        <f t="shared" si="6"/>
        <v>3.0889277815006295</v>
      </c>
      <c r="J40" s="260">
        <f t="shared" si="6"/>
        <v>-1.1278735947783929</v>
      </c>
      <c r="K40" s="260">
        <f t="shared" si="6"/>
        <v>-2.6234270453963973</v>
      </c>
      <c r="L40" s="259">
        <f t="shared" si="6"/>
        <v>6.3395267033026244</v>
      </c>
      <c r="M40" s="257">
        <f t="shared" si="6"/>
        <v>-0.23647556416703708</v>
      </c>
      <c r="N40" s="162">
        <f t="shared" si="6"/>
        <v>-1.2638612797487241</v>
      </c>
      <c r="O40" s="125">
        <f t="shared" si="6"/>
        <v>1.1739137880117454</v>
      </c>
      <c r="P40" s="162">
        <f t="shared" si="6"/>
        <v>0.14411981646733807</v>
      </c>
      <c r="Q40" s="162">
        <f t="shared" si="6"/>
        <v>2.2181962394784307</v>
      </c>
      <c r="R40" s="162">
        <f t="shared" si="6"/>
        <v>-8.7487566525794591E-2</v>
      </c>
      <c r="S40" s="162">
        <f t="shared" si="6"/>
        <v>2.3003886676396661</v>
      </c>
      <c r="T40" s="113">
        <f t="shared" si="6"/>
        <v>0.36609239962719187</v>
      </c>
      <c r="U40" s="113">
        <f t="shared" si="6"/>
        <v>1.2166815803415005</v>
      </c>
      <c r="V40" s="113">
        <f>W6/V6*100-100</f>
        <v>-3.6266608855840161</v>
      </c>
      <c r="W40" s="113">
        <f t="shared" si="6"/>
        <v>0.41702479219057409</v>
      </c>
      <c r="X40" s="113">
        <f t="shared" si="6"/>
        <v>2.3944339229802836</v>
      </c>
      <c r="Y40" s="113">
        <f t="shared" si="6"/>
        <v>0.72206956566358826</v>
      </c>
      <c r="Z40" s="113">
        <f t="shared" si="6"/>
        <v>0.52791825601256903</v>
      </c>
      <c r="AA40" s="113">
        <f t="shared" si="6"/>
        <v>2.7869166955776876</v>
      </c>
      <c r="AB40" s="256"/>
    </row>
    <row r="41" spans="1:28">
      <c r="A41" s="26">
        <v>2</v>
      </c>
      <c r="B41" s="17" t="s">
        <v>26</v>
      </c>
      <c r="C41" s="257">
        <f t="shared" si="6"/>
        <v>-1.1720852612176316</v>
      </c>
      <c r="D41" s="258">
        <f t="shared" si="6"/>
        <v>-2.3199982283222056</v>
      </c>
      <c r="E41" s="258">
        <f t="shared" si="6"/>
        <v>0.8078657536478886</v>
      </c>
      <c r="F41" s="258">
        <f t="shared" si="6"/>
        <v>1.3528249009461746</v>
      </c>
      <c r="G41" s="258">
        <f t="shared" si="6"/>
        <v>3.9543411419291203</v>
      </c>
      <c r="H41" s="257">
        <f t="shared" si="6"/>
        <v>4.7246334661008973</v>
      </c>
      <c r="I41" s="258">
        <f t="shared" si="6"/>
        <v>4.1060844103128886</v>
      </c>
      <c r="J41" s="258">
        <f t="shared" si="6"/>
        <v>-3.4728002880565043</v>
      </c>
      <c r="K41" s="258">
        <f t="shared" si="6"/>
        <v>-5.1110454716596081</v>
      </c>
      <c r="L41" s="257">
        <f t="shared" si="6"/>
        <v>10.880001977277345</v>
      </c>
      <c r="M41" s="261">
        <f t="shared" si="6"/>
        <v>-0.65817911810022167</v>
      </c>
      <c r="N41" s="235">
        <f t="shared" si="6"/>
        <v>-2.4635261976127367</v>
      </c>
      <c r="O41" s="261">
        <f t="shared" si="6"/>
        <v>4.0323688783742142</v>
      </c>
      <c r="P41" s="235">
        <f t="shared" si="6"/>
        <v>-1.9834878187700298</v>
      </c>
      <c r="Q41" s="235">
        <f t="shared" si="6"/>
        <v>4.9366418262422229</v>
      </c>
      <c r="R41" s="235">
        <f t="shared" si="6"/>
        <v>0.37694022966799423</v>
      </c>
      <c r="S41" s="235">
        <f t="shared" si="6"/>
        <v>2.7612384616742816</v>
      </c>
      <c r="T41" s="262">
        <f t="shared" si="6"/>
        <v>-0.69129427763367346</v>
      </c>
      <c r="U41" s="262">
        <f t="shared" si="6"/>
        <v>0.16041958684583335</v>
      </c>
      <c r="V41" s="262">
        <f t="shared" si="6"/>
        <v>-5.2687453453436461</v>
      </c>
      <c r="W41" s="262">
        <f t="shared" si="6"/>
        <v>6.1274324442681376</v>
      </c>
      <c r="X41" s="262">
        <f t="shared" si="6"/>
        <v>6.1681256377922722</v>
      </c>
      <c r="Y41" s="262">
        <f t="shared" si="6"/>
        <v>2.659284614049966</v>
      </c>
      <c r="Z41" s="262">
        <f t="shared" si="6"/>
        <v>0.80497545069088972</v>
      </c>
      <c r="AA41" s="262">
        <f t="shared" si="6"/>
        <v>1.6483161518370508</v>
      </c>
      <c r="AB41" s="256"/>
    </row>
    <row r="42" spans="1:28">
      <c r="A42" s="26">
        <v>3</v>
      </c>
      <c r="B42" s="17" t="s">
        <v>27</v>
      </c>
      <c r="C42" s="257">
        <f t="shared" si="6"/>
        <v>-2.5012263912727661</v>
      </c>
      <c r="D42" s="258">
        <f t="shared" si="6"/>
        <v>-2.2861550028608377</v>
      </c>
      <c r="E42" s="258">
        <f t="shared" si="6"/>
        <v>2.11785667790096</v>
      </c>
      <c r="F42" s="258">
        <f t="shared" si="6"/>
        <v>1.9938965965922364</v>
      </c>
      <c r="G42" s="258">
        <f t="shared" si="6"/>
        <v>4.1895895048667029</v>
      </c>
      <c r="H42" s="257">
        <f t="shared" si="6"/>
        <v>2.1810728369225529</v>
      </c>
      <c r="I42" s="258">
        <f t="shared" si="6"/>
        <v>2.6794927954375964</v>
      </c>
      <c r="J42" s="258">
        <f t="shared" si="6"/>
        <v>-4.1089709241659307</v>
      </c>
      <c r="K42" s="258">
        <f t="shared" si="6"/>
        <v>-4.7408441214687969</v>
      </c>
      <c r="L42" s="257">
        <f t="shared" si="6"/>
        <v>6.6121380829447389</v>
      </c>
      <c r="M42" s="257">
        <f t="shared" si="6"/>
        <v>1.8131960997092023</v>
      </c>
      <c r="N42" s="162">
        <f t="shared" si="6"/>
        <v>1.8710438128335625</v>
      </c>
      <c r="O42" s="125">
        <f t="shared" si="6"/>
        <v>0.19960809397620949</v>
      </c>
      <c r="P42" s="162">
        <f t="shared" si="6"/>
        <v>-2.9167713720594719</v>
      </c>
      <c r="Q42" s="162">
        <f t="shared" si="6"/>
        <v>3.2971666629266707</v>
      </c>
      <c r="R42" s="162">
        <f t="shared" si="6"/>
        <v>3.3617728990876969</v>
      </c>
      <c r="S42" s="162">
        <f t="shared" si="6"/>
        <v>-1.4623560261883881</v>
      </c>
      <c r="T42" s="113">
        <f t="shared" si="6"/>
        <v>2.911668797922573E-2</v>
      </c>
      <c r="U42" s="113">
        <f t="shared" si="6"/>
        <v>-2.7659248452727354</v>
      </c>
      <c r="V42" s="113">
        <f t="shared" si="6"/>
        <v>-1.8813923660073328</v>
      </c>
      <c r="W42" s="113">
        <f t="shared" si="6"/>
        <v>10.018274960185948</v>
      </c>
      <c r="X42" s="113">
        <f t="shared" si="6"/>
        <v>5.7965975178226472</v>
      </c>
      <c r="Y42" s="113">
        <f t="shared" si="6"/>
        <v>5.4676594387925945</v>
      </c>
      <c r="Z42" s="113">
        <f t="shared" si="6"/>
        <v>0.59521692519524549</v>
      </c>
      <c r="AA42" s="113">
        <f t="shared" si="6"/>
        <v>-4.5877622074470992E-2</v>
      </c>
      <c r="AB42" s="256"/>
    </row>
    <row r="43" spans="1:28">
      <c r="A43" s="26">
        <v>4</v>
      </c>
      <c r="B43" s="17" t="s">
        <v>28</v>
      </c>
      <c r="C43" s="257">
        <f t="shared" si="6"/>
        <v>-6.4827782675479995</v>
      </c>
      <c r="D43" s="258">
        <f t="shared" si="6"/>
        <v>2.9952321634254133</v>
      </c>
      <c r="E43" s="258">
        <f t="shared" si="6"/>
        <v>1.8673804554360345</v>
      </c>
      <c r="F43" s="258">
        <f t="shared" si="6"/>
        <v>0.86699951935808883</v>
      </c>
      <c r="G43" s="258">
        <f t="shared" si="6"/>
        <v>3.2729079047072247</v>
      </c>
      <c r="H43" s="257">
        <f t="shared" si="6"/>
        <v>6.1436711061124072</v>
      </c>
      <c r="I43" s="258">
        <f t="shared" si="6"/>
        <v>6.1536468868212495</v>
      </c>
      <c r="J43" s="258">
        <f t="shared" si="6"/>
        <v>-1.4407820203771848E-2</v>
      </c>
      <c r="K43" s="258">
        <f t="shared" si="6"/>
        <v>-13.464092276830485</v>
      </c>
      <c r="L43" s="257">
        <f t="shared" si="6"/>
        <v>6.5506208927982925</v>
      </c>
      <c r="M43" s="257">
        <f t="shared" si="6"/>
        <v>-4.1111914477935301</v>
      </c>
      <c r="N43" s="162">
        <f t="shared" si="6"/>
        <v>5.8418398023337943</v>
      </c>
      <c r="O43" s="125">
        <f t="shared" si="6"/>
        <v>1.3411848687165104</v>
      </c>
      <c r="P43" s="162">
        <f t="shared" si="6"/>
        <v>-0.82087600062330068</v>
      </c>
      <c r="Q43" s="162">
        <f t="shared" si="6"/>
        <v>2.8153368515120576</v>
      </c>
      <c r="R43" s="162">
        <f t="shared" si="6"/>
        <v>-2.4153652383367472</v>
      </c>
      <c r="S43" s="162">
        <f t="shared" si="6"/>
        <v>0.41459155362710476</v>
      </c>
      <c r="T43" s="113">
        <f t="shared" si="6"/>
        <v>1.6761112947778969</v>
      </c>
      <c r="U43" s="113">
        <f t="shared" si="6"/>
        <v>0.13901304210229171</v>
      </c>
      <c r="V43" s="113">
        <f t="shared" si="6"/>
        <v>-1.4767044962314912</v>
      </c>
      <c r="W43" s="113">
        <f t="shared" si="6"/>
        <v>-1.649375900414185</v>
      </c>
      <c r="X43" s="113">
        <f t="shared" si="6"/>
        <v>6.3981944338151067</v>
      </c>
      <c r="Y43" s="113">
        <f t="shared" si="6"/>
        <v>3.72418072225571E-2</v>
      </c>
      <c r="Z43" s="113">
        <f t="shared" si="6"/>
        <v>1.2466656967689858</v>
      </c>
      <c r="AA43" s="113">
        <f t="shared" si="6"/>
        <v>2.0925457702905419</v>
      </c>
      <c r="AB43" s="256"/>
    </row>
    <row r="44" spans="1:28">
      <c r="A44" s="26">
        <v>5</v>
      </c>
      <c r="B44" s="17" t="s">
        <v>29</v>
      </c>
      <c r="C44" s="257">
        <f t="shared" si="6"/>
        <v>-1.3047909589451621</v>
      </c>
      <c r="D44" s="258">
        <f t="shared" si="6"/>
        <v>-0.9415197854271895</v>
      </c>
      <c r="E44" s="258">
        <f t="shared" si="6"/>
        <v>0.60485978129744922</v>
      </c>
      <c r="F44" s="258">
        <f t="shared" si="6"/>
        <v>0.31791141619808627</v>
      </c>
      <c r="G44" s="258">
        <f t="shared" si="6"/>
        <v>2.1418880138170522</v>
      </c>
      <c r="H44" s="257">
        <f t="shared" si="6"/>
        <v>2.5786429388899847</v>
      </c>
      <c r="I44" s="258">
        <f t="shared" si="6"/>
        <v>2.4376821791134944</v>
      </c>
      <c r="J44" s="258">
        <f t="shared" si="6"/>
        <v>-1.9606159693143752</v>
      </c>
      <c r="K44" s="258">
        <f t="shared" si="6"/>
        <v>-4.2311750159507255</v>
      </c>
      <c r="L44" s="257">
        <f t="shared" si="6"/>
        <v>3.7686159998536937</v>
      </c>
      <c r="M44" s="257">
        <f t="shared" si="6"/>
        <v>-4.5268042301310771</v>
      </c>
      <c r="N44" s="162">
        <f t="shared" si="6"/>
        <v>-1.7051567851140277</v>
      </c>
      <c r="O44" s="125">
        <f t="shared" si="6"/>
        <v>4.8395203047728188</v>
      </c>
      <c r="P44" s="162">
        <f t="shared" si="6"/>
        <v>-2.2526157399904179</v>
      </c>
      <c r="Q44" s="162">
        <f t="shared" si="6"/>
        <v>1.8244760968934912</v>
      </c>
      <c r="R44" s="162">
        <f t="shared" si="6"/>
        <v>4.2868467850791632</v>
      </c>
      <c r="S44" s="162">
        <f t="shared" si="6"/>
        <v>4.1610887171332251</v>
      </c>
      <c r="T44" s="113">
        <f t="shared" si="6"/>
        <v>-0.89973877279228986</v>
      </c>
      <c r="U44" s="113">
        <f t="shared" si="6"/>
        <v>-2.2769341002728538E-2</v>
      </c>
      <c r="V44" s="113">
        <f t="shared" si="6"/>
        <v>-1.2375486646243843</v>
      </c>
      <c r="W44" s="113">
        <f t="shared" si="6"/>
        <v>4.4622527107481886</v>
      </c>
      <c r="X44" s="113">
        <f t="shared" si="6"/>
        <v>-3.2880747087622524</v>
      </c>
      <c r="Y44" s="113">
        <f t="shared" si="6"/>
        <v>-1.5457413500974866</v>
      </c>
      <c r="Z44" s="113">
        <f t="shared" si="6"/>
        <v>0.6983494957535612</v>
      </c>
      <c r="AA44" s="113">
        <f t="shared" si="6"/>
        <v>5.2123667123369302</v>
      </c>
      <c r="AB44" s="256"/>
    </row>
    <row r="45" spans="1:28">
      <c r="A45" s="26">
        <v>6</v>
      </c>
      <c r="B45" s="17" t="s">
        <v>30</v>
      </c>
      <c r="C45" s="257">
        <f t="shared" si="6"/>
        <v>-3.0696563894944404</v>
      </c>
      <c r="D45" s="258">
        <f t="shared" si="6"/>
        <v>-1.4178452179801582</v>
      </c>
      <c r="E45" s="258">
        <f t="shared" si="6"/>
        <v>1.3239169557054993</v>
      </c>
      <c r="F45" s="258">
        <f t="shared" si="6"/>
        <v>1.8161109328723484</v>
      </c>
      <c r="G45" s="258">
        <f t="shared" si="6"/>
        <v>2.0132425976163688</v>
      </c>
      <c r="H45" s="257">
        <f t="shared" si="6"/>
        <v>2.0699096243353381</v>
      </c>
      <c r="I45" s="258">
        <f t="shared" si="6"/>
        <v>2.4648714585560327</v>
      </c>
      <c r="J45" s="258">
        <f t="shared" si="6"/>
        <v>2.8700423504258481</v>
      </c>
      <c r="K45" s="258">
        <f t="shared" si="6"/>
        <v>-12.334937993922097</v>
      </c>
      <c r="L45" s="257">
        <f t="shared" si="6"/>
        <v>9.1562372003918284</v>
      </c>
      <c r="M45" s="257">
        <f t="shared" si="6"/>
        <v>-2.7109148103427856</v>
      </c>
      <c r="N45" s="162">
        <f t="shared" si="6"/>
        <v>-2.5858805593994276</v>
      </c>
      <c r="O45" s="125">
        <f t="shared" si="6"/>
        <v>8.3715388675102531</v>
      </c>
      <c r="P45" s="162">
        <f t="shared" si="6"/>
        <v>-1.2857102627404231</v>
      </c>
      <c r="Q45" s="162">
        <f t="shared" si="6"/>
        <v>2.7098937137723311</v>
      </c>
      <c r="R45" s="162">
        <f t="shared" si="6"/>
        <v>2.3656832243506898</v>
      </c>
      <c r="S45" s="162">
        <f t="shared" si="6"/>
        <v>0.55702335287033122</v>
      </c>
      <c r="T45" s="113">
        <f t="shared" si="6"/>
        <v>9.2460876816929272E-2</v>
      </c>
      <c r="U45" s="113">
        <f t="shared" si="6"/>
        <v>-1.7026200126234414</v>
      </c>
      <c r="V45" s="113">
        <f t="shared" si="6"/>
        <v>-1.7572689326831892</v>
      </c>
      <c r="W45" s="113">
        <f t="shared" si="6"/>
        <v>8.8813480339063062</v>
      </c>
      <c r="X45" s="113">
        <f t="shared" si="6"/>
        <v>-6.8519163590357692</v>
      </c>
      <c r="Y45" s="113">
        <f t="shared" si="6"/>
        <v>-2.3712297784153691</v>
      </c>
      <c r="Z45" s="113">
        <f t="shared" si="6"/>
        <v>1.134588348507279</v>
      </c>
      <c r="AA45" s="113">
        <f t="shared" si="6"/>
        <v>6.6829886379306203</v>
      </c>
      <c r="AB45" s="256"/>
    </row>
    <row r="46" spans="1:28">
      <c r="A46" s="26">
        <v>7</v>
      </c>
      <c r="B46" s="17" t="s">
        <v>31</v>
      </c>
      <c r="C46" s="257">
        <f t="shared" si="6"/>
        <v>-6.873427392464933</v>
      </c>
      <c r="D46" s="258">
        <f t="shared" si="6"/>
        <v>0.68590146046163625</v>
      </c>
      <c r="E46" s="258">
        <f t="shared" si="6"/>
        <v>-1.7403759857598402</v>
      </c>
      <c r="F46" s="258">
        <f t="shared" si="6"/>
        <v>-0.84494991631599703</v>
      </c>
      <c r="G46" s="258">
        <f t="shared" si="6"/>
        <v>-0.30691718961183767</v>
      </c>
      <c r="H46" s="257">
        <f t="shared" si="6"/>
        <v>1.517261606871827</v>
      </c>
      <c r="I46" s="258">
        <f t="shared" si="6"/>
        <v>2.4768993450899899</v>
      </c>
      <c r="J46" s="258">
        <f t="shared" si="6"/>
        <v>-3.9241896402497503</v>
      </c>
      <c r="K46" s="258">
        <f t="shared" si="6"/>
        <v>-3.7300768095807797</v>
      </c>
      <c r="L46" s="257">
        <f t="shared" si="6"/>
        <v>6.1343076149143627</v>
      </c>
      <c r="M46" s="257">
        <f t="shared" si="6"/>
        <v>-0.94987045851659957</v>
      </c>
      <c r="N46" s="162">
        <f t="shared" si="6"/>
        <v>-7.1170697138271066E-2</v>
      </c>
      <c r="O46" s="125">
        <f t="shared" si="6"/>
        <v>1.0509719892985316</v>
      </c>
      <c r="P46" s="162">
        <f t="shared" si="6"/>
        <v>0.35310606836422664</v>
      </c>
      <c r="Q46" s="162">
        <f t="shared" si="6"/>
        <v>3.6520982256749335</v>
      </c>
      <c r="R46" s="162">
        <f t="shared" si="6"/>
        <v>2.4252948006783441</v>
      </c>
      <c r="S46" s="162">
        <f t="shared" si="6"/>
        <v>2.6589619343250632</v>
      </c>
      <c r="T46" s="113">
        <f t="shared" si="6"/>
        <v>-0.2036016750781755</v>
      </c>
      <c r="U46" s="113">
        <f t="shared" si="6"/>
        <v>-0.97712948552380396</v>
      </c>
      <c r="V46" s="113">
        <f t="shared" si="6"/>
        <v>0.82003379341799132</v>
      </c>
      <c r="W46" s="113">
        <f t="shared" si="6"/>
        <v>4.433975910496784</v>
      </c>
      <c r="X46" s="113">
        <f t="shared" si="6"/>
        <v>-2.1691336698738581</v>
      </c>
      <c r="Y46" s="113">
        <f t="shared" si="6"/>
        <v>-0.53187508059737354</v>
      </c>
      <c r="Z46" s="113">
        <f t="shared" si="6"/>
        <v>0.62882533143428532</v>
      </c>
      <c r="AA46" s="113">
        <f t="shared" si="6"/>
        <v>4.5253593646532124</v>
      </c>
      <c r="AB46" s="256"/>
    </row>
    <row r="47" spans="1:28">
      <c r="A47" s="26">
        <v>8</v>
      </c>
      <c r="B47" s="17" t="s">
        <v>32</v>
      </c>
      <c r="C47" s="257">
        <f t="shared" si="6"/>
        <v>-4.0988023654100658</v>
      </c>
      <c r="D47" s="258">
        <f t="shared" si="6"/>
        <v>4.7121024321102709</v>
      </c>
      <c r="E47" s="258">
        <f t="shared" si="6"/>
        <v>-3.8463281123895143</v>
      </c>
      <c r="F47" s="258">
        <f t="shared" si="6"/>
        <v>-0.80636967248962321</v>
      </c>
      <c r="G47" s="258">
        <f t="shared" si="6"/>
        <v>-1.0624731858014229</v>
      </c>
      <c r="H47" s="257">
        <f t="shared" si="6"/>
        <v>-4.4413768268163096</v>
      </c>
      <c r="I47" s="258">
        <f t="shared" si="6"/>
        <v>1.4109851458719191</v>
      </c>
      <c r="J47" s="258">
        <f t="shared" si="6"/>
        <v>-5.341211372370509</v>
      </c>
      <c r="K47" s="258">
        <f t="shared" si="6"/>
        <v>-4.4048417436820131</v>
      </c>
      <c r="L47" s="257">
        <f t="shared" si="6"/>
        <v>2.2629234746869002</v>
      </c>
      <c r="M47" s="257">
        <f t="shared" si="6"/>
        <v>-1.8689993742114837</v>
      </c>
      <c r="N47" s="162">
        <f t="shared" si="6"/>
        <v>0.80548905667068027</v>
      </c>
      <c r="O47" s="125">
        <f t="shared" si="6"/>
        <v>7.7269959404600854</v>
      </c>
      <c r="P47" s="162">
        <f t="shared" si="6"/>
        <v>-1.2793578716308502</v>
      </c>
      <c r="Q47" s="162">
        <f t="shared" si="6"/>
        <v>4.2060712479363218</v>
      </c>
      <c r="R47" s="162">
        <f t="shared" si="6"/>
        <v>0.83961787542030208</v>
      </c>
      <c r="S47" s="162">
        <f t="shared" si="6"/>
        <v>1.0443785191014854E-2</v>
      </c>
      <c r="T47" s="113">
        <f t="shared" si="6"/>
        <v>-3.1388621095151024</v>
      </c>
      <c r="U47" s="113">
        <f t="shared" si="6"/>
        <v>-0.11452963942694794</v>
      </c>
      <c r="V47" s="113">
        <f t="shared" si="6"/>
        <v>-0.72801106251446868</v>
      </c>
      <c r="W47" s="113">
        <f t="shared" si="6"/>
        <v>-3.2929838549561765</v>
      </c>
      <c r="X47" s="113">
        <f t="shared" si="6"/>
        <v>11.107110036433326</v>
      </c>
      <c r="Y47" s="113">
        <f t="shared" si="6"/>
        <v>5.1319052458530763</v>
      </c>
      <c r="Z47" s="113">
        <f t="shared" si="6"/>
        <v>-0.32027452101802112</v>
      </c>
      <c r="AA47" s="113">
        <f t="shared" si="6"/>
        <v>-0.35334996760376214</v>
      </c>
      <c r="AB47" s="256"/>
    </row>
    <row r="48" spans="1:28">
      <c r="A48" s="26">
        <v>9</v>
      </c>
      <c r="B48" s="17" t="s">
        <v>33</v>
      </c>
      <c r="C48" s="257">
        <f t="shared" si="6"/>
        <v>0.3874791667217039</v>
      </c>
      <c r="D48" s="258">
        <f t="shared" si="6"/>
        <v>7.0463706494627161</v>
      </c>
      <c r="E48" s="258">
        <f t="shared" si="6"/>
        <v>-1.7043178181585859</v>
      </c>
      <c r="F48" s="258">
        <f t="shared" si="6"/>
        <v>-2.0456847080004508</v>
      </c>
      <c r="G48" s="258">
        <f t="shared" si="6"/>
        <v>1.0193141264225289</v>
      </c>
      <c r="H48" s="257">
        <f t="shared" si="6"/>
        <v>-0.12255923907137856</v>
      </c>
      <c r="I48" s="258">
        <f t="shared" si="6"/>
        <v>4.1331639856088174</v>
      </c>
      <c r="J48" s="258">
        <f t="shared" si="6"/>
        <v>-8.3121546827089787</v>
      </c>
      <c r="K48" s="258">
        <f t="shared" si="6"/>
        <v>-5.1708283978196334</v>
      </c>
      <c r="L48" s="257">
        <f t="shared" si="6"/>
        <v>4.559680763663394</v>
      </c>
      <c r="M48" s="257">
        <f t="shared" si="6"/>
        <v>-2.5929321085813655</v>
      </c>
      <c r="N48" s="162">
        <f t="shared" si="6"/>
        <v>-19.81293333589413</v>
      </c>
      <c r="O48" s="125">
        <f t="shared" si="6"/>
        <v>38.647491762387233</v>
      </c>
      <c r="P48" s="162">
        <f t="shared" si="6"/>
        <v>-4.08260469340361</v>
      </c>
      <c r="Q48" s="162">
        <f t="shared" si="6"/>
        <v>5.4141880904843305</v>
      </c>
      <c r="R48" s="162">
        <f t="shared" si="6"/>
        <v>1.2613892366984345</v>
      </c>
      <c r="S48" s="162">
        <f t="shared" si="6"/>
        <v>1.1065983730039051</v>
      </c>
      <c r="T48" s="113">
        <f t="shared" si="6"/>
        <v>3.2825068062727354</v>
      </c>
      <c r="U48" s="113">
        <f t="shared" si="6"/>
        <v>7.1321569125301494</v>
      </c>
      <c r="V48" s="113">
        <f t="shared" si="6"/>
        <v>-5.1431267694243417</v>
      </c>
      <c r="W48" s="113">
        <f t="shared" si="6"/>
        <v>3.3854764084195068</v>
      </c>
      <c r="X48" s="113">
        <f t="shared" si="6"/>
        <v>3.1605912542182182</v>
      </c>
      <c r="Y48" s="113">
        <f t="shared" si="6"/>
        <v>1.1304344122294907</v>
      </c>
      <c r="Z48" s="113">
        <f t="shared" si="6"/>
        <v>0.21690512190910738</v>
      </c>
      <c r="AA48" s="113">
        <f t="shared" si="6"/>
        <v>2.8960352348852183</v>
      </c>
      <c r="AB48" s="256"/>
    </row>
    <row r="49" spans="1:28">
      <c r="A49" s="28">
        <v>10</v>
      </c>
      <c r="B49" s="29" t="s">
        <v>34</v>
      </c>
      <c r="C49" s="263">
        <f t="shared" si="6"/>
        <v>-2.7094348404738895</v>
      </c>
      <c r="D49" s="264">
        <f t="shared" si="6"/>
        <v>5.5742643458630283</v>
      </c>
      <c r="E49" s="264">
        <f t="shared" si="6"/>
        <v>-5.4277521108809879</v>
      </c>
      <c r="F49" s="264">
        <f t="shared" si="6"/>
        <v>-2.0581469564843076</v>
      </c>
      <c r="G49" s="264">
        <f t="shared" si="6"/>
        <v>-1.4485801812062959</v>
      </c>
      <c r="H49" s="263">
        <f t="shared" si="6"/>
        <v>-2.657405306666206</v>
      </c>
      <c r="I49" s="264">
        <f t="shared" si="6"/>
        <v>-0.53626886752047653</v>
      </c>
      <c r="J49" s="264">
        <f t="shared" si="6"/>
        <v>-4.5211748565477308</v>
      </c>
      <c r="K49" s="264">
        <f t="shared" si="6"/>
        <v>-3.6300058105264981</v>
      </c>
      <c r="L49" s="263">
        <f t="shared" ref="L49:AA49" si="7">M15/L15*100-100</f>
        <v>4.122625245964457</v>
      </c>
      <c r="M49" s="263">
        <f t="shared" si="7"/>
        <v>-5.0002508591927324</v>
      </c>
      <c r="N49" s="115">
        <f t="shared" si="7"/>
        <v>-0.80715258660715961</v>
      </c>
      <c r="O49" s="126">
        <f t="shared" si="7"/>
        <v>2.164079606184103</v>
      </c>
      <c r="P49" s="115">
        <f t="shared" si="7"/>
        <v>-2.9499005480713265</v>
      </c>
      <c r="Q49" s="115">
        <f t="shared" si="7"/>
        <v>2.9670715690508018</v>
      </c>
      <c r="R49" s="115">
        <f t="shared" si="7"/>
        <v>-0.33985223815732013</v>
      </c>
      <c r="S49" s="115">
        <f t="shared" si="7"/>
        <v>-0.20953435840186785</v>
      </c>
      <c r="T49" s="116">
        <f t="shared" si="7"/>
        <v>5.1783470803528076E-2</v>
      </c>
      <c r="U49" s="116">
        <f t="shared" si="7"/>
        <v>0.50730271318506936</v>
      </c>
      <c r="V49" s="116">
        <f t="shared" si="7"/>
        <v>-5.7920410225211043</v>
      </c>
      <c r="W49" s="116">
        <f t="shared" si="7"/>
        <v>4.2317645267979458</v>
      </c>
      <c r="X49" s="116">
        <f t="shared" si="7"/>
        <v>9.4143731495864387</v>
      </c>
      <c r="Y49" s="116">
        <f t="shared" si="7"/>
        <v>6.3455564723583961</v>
      </c>
      <c r="Z49" s="116">
        <f t="shared" si="7"/>
        <v>-0.46629355575458931</v>
      </c>
      <c r="AA49" s="116">
        <f t="shared" si="7"/>
        <v>-1.4956142278232392</v>
      </c>
      <c r="AB49" s="256"/>
    </row>
    <row r="50" spans="1:28">
      <c r="A50" s="265" t="s">
        <v>185</v>
      </c>
      <c r="B50" s="17"/>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row>
    <row r="51" spans="1:28">
      <c r="A51" s="154" t="s">
        <v>273</v>
      </c>
      <c r="B51" s="244" t="s">
        <v>229</v>
      </c>
      <c r="C51" s="244"/>
      <c r="D51" s="244"/>
      <c r="E51" s="244"/>
      <c r="F51" s="244"/>
      <c r="G51" s="244"/>
      <c r="H51" s="244"/>
      <c r="I51" s="244"/>
      <c r="J51" s="244"/>
      <c r="K51" s="244"/>
      <c r="L51" s="244"/>
      <c r="M51" s="244"/>
      <c r="N51" s="244"/>
      <c r="O51" s="154"/>
      <c r="P51" s="17"/>
      <c r="Q51" s="17"/>
      <c r="R51" s="17"/>
      <c r="S51" s="17"/>
      <c r="T51" s="17"/>
      <c r="U51" s="17"/>
      <c r="V51" s="17"/>
      <c r="W51" s="17"/>
      <c r="X51" s="17"/>
      <c r="Y51" s="17"/>
      <c r="Z51" s="130" t="s">
        <v>36</v>
      </c>
      <c r="AA51" s="17"/>
      <c r="AB51" s="17"/>
    </row>
    <row r="52" spans="1:28">
      <c r="A52" s="245"/>
      <c r="B52" s="246" t="s">
        <v>59</v>
      </c>
      <c r="C52" s="173">
        <v>2001</v>
      </c>
      <c r="D52" s="174">
        <v>2002</v>
      </c>
      <c r="E52" s="174">
        <v>2003</v>
      </c>
      <c r="F52" s="174">
        <v>2004</v>
      </c>
      <c r="G52" s="174">
        <v>2005</v>
      </c>
      <c r="H52" s="174">
        <v>2006</v>
      </c>
      <c r="I52" s="174">
        <v>2007</v>
      </c>
      <c r="J52" s="174">
        <v>2008</v>
      </c>
      <c r="K52" s="174">
        <v>2009</v>
      </c>
      <c r="L52" s="173">
        <v>2010</v>
      </c>
      <c r="M52" s="173">
        <v>2011</v>
      </c>
      <c r="N52" s="174">
        <v>2012</v>
      </c>
      <c r="O52" s="173">
        <v>2013</v>
      </c>
      <c r="P52" s="174">
        <v>2014</v>
      </c>
      <c r="Q52" s="174">
        <v>2015</v>
      </c>
      <c r="R52" s="174">
        <v>2016</v>
      </c>
      <c r="S52" s="174">
        <v>2017</v>
      </c>
      <c r="T52" s="247">
        <v>2018</v>
      </c>
      <c r="U52" s="247">
        <v>2019</v>
      </c>
      <c r="V52" s="248">
        <v>2020</v>
      </c>
      <c r="W52" s="248">
        <v>2021</v>
      </c>
      <c r="X52" s="248">
        <v>2022</v>
      </c>
      <c r="Y52" s="248">
        <v>2023</v>
      </c>
      <c r="Z52" s="248">
        <v>2024</v>
      </c>
      <c r="AA52" s="248">
        <v>2025</v>
      </c>
      <c r="AB52" s="152"/>
    </row>
    <row r="53" spans="1:28">
      <c r="A53" s="38"/>
      <c r="B53" s="17" t="s">
        <v>17</v>
      </c>
      <c r="C53" s="249" t="s">
        <v>39</v>
      </c>
      <c r="D53" s="250" t="s">
        <v>40</v>
      </c>
      <c r="E53" s="250" t="s">
        <v>41</v>
      </c>
      <c r="F53" s="250" t="s">
        <v>42</v>
      </c>
      <c r="G53" s="250" t="s">
        <v>43</v>
      </c>
      <c r="H53" s="250" t="s">
        <v>44</v>
      </c>
      <c r="I53" s="250" t="s">
        <v>45</v>
      </c>
      <c r="J53" s="29" t="s">
        <v>46</v>
      </c>
      <c r="K53" s="29" t="s">
        <v>47</v>
      </c>
      <c r="L53" s="193" t="s">
        <v>48</v>
      </c>
      <c r="M53" s="38" t="s">
        <v>49</v>
      </c>
      <c r="N53" s="17" t="s">
        <v>50</v>
      </c>
      <c r="O53" s="193" t="s">
        <v>51</v>
      </c>
      <c r="P53" s="29" t="s">
        <v>52</v>
      </c>
      <c r="Q53" s="29" t="s">
        <v>53</v>
      </c>
      <c r="R53" s="29" t="s">
        <v>54</v>
      </c>
      <c r="S53" s="29" t="s">
        <v>55</v>
      </c>
      <c r="T53" s="36" t="s">
        <v>56</v>
      </c>
      <c r="U53" s="36" t="s">
        <v>187</v>
      </c>
      <c r="V53" s="251" t="s">
        <v>184</v>
      </c>
      <c r="W53" s="252" t="s">
        <v>209</v>
      </c>
      <c r="X53" s="253" t="s">
        <v>216</v>
      </c>
      <c r="Y53" s="252" t="s">
        <v>260</v>
      </c>
      <c r="Z53" s="253" t="s">
        <v>267</v>
      </c>
      <c r="AA53" s="253" t="s">
        <v>286</v>
      </c>
      <c r="AB53" s="152"/>
    </row>
    <row r="54" spans="1:28">
      <c r="A54" s="160"/>
      <c r="B54" s="23" t="s">
        <v>24</v>
      </c>
      <c r="C54" s="254">
        <f t="shared" ref="C54:AA64" si="8">D22/C22*100-100</f>
        <v>-0.3572275917108243</v>
      </c>
      <c r="D54" s="255">
        <f t="shared" si="8"/>
        <v>-1.4223522965666149</v>
      </c>
      <c r="E54" s="255">
        <f t="shared" si="8"/>
        <v>-0.91465438430272172</v>
      </c>
      <c r="F54" s="255">
        <f t="shared" si="8"/>
        <v>1.0966434502483793</v>
      </c>
      <c r="G54" s="255">
        <f t="shared" si="8"/>
        <v>5.0799366639580512E-2</v>
      </c>
      <c r="H54" s="255">
        <f t="shared" si="8"/>
        <v>3.5523186774796471</v>
      </c>
      <c r="I54" s="255">
        <f t="shared" si="8"/>
        <v>2.7862183481656757</v>
      </c>
      <c r="J54" s="255">
        <f t="shared" si="8"/>
        <v>-1.5555470353272369</v>
      </c>
      <c r="K54" s="255">
        <f t="shared" si="8"/>
        <v>-6.9893034357750565</v>
      </c>
      <c r="L54" s="254">
        <f t="shared" si="8"/>
        <v>5.3156043963715547</v>
      </c>
      <c r="M54" s="266">
        <f t="shared" si="8"/>
        <v>-2.5543533044475737</v>
      </c>
      <c r="N54" s="267">
        <f t="shared" si="8"/>
        <v>-0.97601645941672643</v>
      </c>
      <c r="O54" s="266">
        <f t="shared" si="8"/>
        <v>3.18628501279197</v>
      </c>
      <c r="P54" s="267">
        <f t="shared" si="8"/>
        <v>0.88616020611809176</v>
      </c>
      <c r="Q54" s="267">
        <f t="shared" si="8"/>
        <v>4.7394859385174044</v>
      </c>
      <c r="R54" s="267">
        <f t="shared" si="8"/>
        <v>0.90509395384310665</v>
      </c>
      <c r="S54" s="267">
        <f t="shared" si="8"/>
        <v>1.4097529569744722</v>
      </c>
      <c r="T54" s="268">
        <f t="shared" si="8"/>
        <v>0.1463967596488942</v>
      </c>
      <c r="U54" s="268">
        <f t="shared" si="8"/>
        <v>0.47450520174375299</v>
      </c>
      <c r="V54" s="268">
        <f>W22/V22*100-100</f>
        <v>-1.8727615240675277</v>
      </c>
      <c r="W54" s="268">
        <f t="shared" si="8"/>
        <v>3.0344014850733885</v>
      </c>
      <c r="X54" s="268">
        <f t="shared" si="8"/>
        <v>1.625488540931471</v>
      </c>
      <c r="Y54" s="268">
        <f t="shared" si="8"/>
        <v>5.0029938459605177</v>
      </c>
      <c r="Z54" s="268">
        <f t="shared" si="8"/>
        <v>3.0396993518942139</v>
      </c>
      <c r="AA54" s="268">
        <f t="shared" si="8"/>
        <v>3.6267487638773446</v>
      </c>
      <c r="AB54" s="256"/>
    </row>
    <row r="55" spans="1:28">
      <c r="A55" s="26">
        <v>1</v>
      </c>
      <c r="B55" s="17" t="s">
        <v>25</v>
      </c>
      <c r="C55" s="257">
        <f t="shared" si="8"/>
        <v>-5.7113759114584326</v>
      </c>
      <c r="D55" s="258">
        <f t="shared" si="8"/>
        <v>-2.6837795775042395</v>
      </c>
      <c r="E55" s="258">
        <f t="shared" si="8"/>
        <v>-0.7903197137428748</v>
      </c>
      <c r="F55" s="258">
        <f t="shared" si="8"/>
        <v>1.0700003065292805</v>
      </c>
      <c r="G55" s="258">
        <f t="shared" si="8"/>
        <v>-0.21105008486279075</v>
      </c>
      <c r="H55" s="258">
        <f t="shared" si="8"/>
        <v>3.8180420088607718</v>
      </c>
      <c r="I55" s="258">
        <f t="shared" si="8"/>
        <v>2.5319942777024806</v>
      </c>
      <c r="J55" s="258">
        <f t="shared" si="8"/>
        <v>-1.0572067194180619</v>
      </c>
      <c r="K55" s="258">
        <f t="shared" si="8"/>
        <v>-3.4292350372154061</v>
      </c>
      <c r="L55" s="257">
        <f t="shared" si="8"/>
        <v>4.7464593973826084</v>
      </c>
      <c r="M55" s="257">
        <f t="shared" si="8"/>
        <v>-1.4765513921280018</v>
      </c>
      <c r="N55" s="162">
        <f t="shared" si="8"/>
        <v>-1.6057165180336881</v>
      </c>
      <c r="O55" s="125">
        <f t="shared" si="8"/>
        <v>0.95624452149212402</v>
      </c>
      <c r="P55" s="162">
        <f t="shared" si="8"/>
        <v>2.1382801844598731</v>
      </c>
      <c r="Q55" s="162">
        <f t="shared" si="8"/>
        <v>4.2525888113727603</v>
      </c>
      <c r="R55" s="162">
        <f t="shared" si="8"/>
        <v>-0.11778567851118282</v>
      </c>
      <c r="S55" s="162">
        <f t="shared" si="8"/>
        <v>2.1810575185245824</v>
      </c>
      <c r="T55" s="113">
        <f t="shared" si="8"/>
        <v>0.3282183774880707</v>
      </c>
      <c r="U55" s="113">
        <f t="shared" si="8"/>
        <v>1.7301089125131739</v>
      </c>
      <c r="V55" s="113">
        <f t="shared" si="8"/>
        <v>-2.5511938073416616</v>
      </c>
      <c r="W55" s="113">
        <f t="shared" si="8"/>
        <v>0.93455449931197165</v>
      </c>
      <c r="X55" s="113">
        <f t="shared" si="8"/>
        <v>1.6297865878402149</v>
      </c>
      <c r="Y55" s="113">
        <f t="shared" si="8"/>
        <v>4.583775624316047</v>
      </c>
      <c r="Z55" s="113">
        <f t="shared" si="8"/>
        <v>2.8610697960269533</v>
      </c>
      <c r="AA55" s="113">
        <f t="shared" si="8"/>
        <v>3.7254913581027438</v>
      </c>
      <c r="AB55" s="256"/>
    </row>
    <row r="56" spans="1:28">
      <c r="A56" s="26">
        <v>2</v>
      </c>
      <c r="B56" s="17" t="s">
        <v>26</v>
      </c>
      <c r="C56" s="257">
        <f t="shared" si="8"/>
        <v>6.0753962449519889</v>
      </c>
      <c r="D56" s="258">
        <f t="shared" si="8"/>
        <v>-3.9875720595458688</v>
      </c>
      <c r="E56" s="258">
        <f t="shared" si="8"/>
        <v>-0.92106099607379122</v>
      </c>
      <c r="F56" s="258">
        <f t="shared" si="8"/>
        <v>1.3762051852372394</v>
      </c>
      <c r="G56" s="258">
        <f t="shared" si="8"/>
        <v>1.3774475529158963</v>
      </c>
      <c r="H56" s="258">
        <f t="shared" si="8"/>
        <v>5.2265951241039232</v>
      </c>
      <c r="I56" s="258">
        <f t="shared" si="8"/>
        <v>3.5542004343907649</v>
      </c>
      <c r="J56" s="258">
        <f t="shared" si="8"/>
        <v>-3.4965687876382958</v>
      </c>
      <c r="K56" s="258">
        <f t="shared" si="8"/>
        <v>-5.7928913192071008</v>
      </c>
      <c r="L56" s="257">
        <f t="shared" si="8"/>
        <v>9.1385268509725677</v>
      </c>
      <c r="M56" s="257">
        <f t="shared" si="8"/>
        <v>-1.7664672762540476</v>
      </c>
      <c r="N56" s="162">
        <f t="shared" si="8"/>
        <v>-2.7940574573511014</v>
      </c>
      <c r="O56" s="125">
        <f t="shared" si="8"/>
        <v>3.8105113892687399</v>
      </c>
      <c r="P56" s="162">
        <f t="shared" si="8"/>
        <v>-6.6295114040855196E-2</v>
      </c>
      <c r="Q56" s="162">
        <f t="shared" si="8"/>
        <v>6.5932300199356604</v>
      </c>
      <c r="R56" s="235">
        <f t="shared" ref="R56:AA64" si="9">S22/R22*100-100</f>
        <v>0.90509395384310665</v>
      </c>
      <c r="S56" s="235">
        <f t="shared" si="9"/>
        <v>1.4097529569744722</v>
      </c>
      <c r="T56" s="262">
        <f t="shared" si="9"/>
        <v>0.1463967596488942</v>
      </c>
      <c r="U56" s="262">
        <f t="shared" si="9"/>
        <v>0.47450520174375299</v>
      </c>
      <c r="V56" s="262">
        <f t="shared" si="9"/>
        <v>-1.8727615240675277</v>
      </c>
      <c r="W56" s="262">
        <f t="shared" si="9"/>
        <v>3.0344014850733885</v>
      </c>
      <c r="X56" s="262">
        <f t="shared" si="9"/>
        <v>1.625488540931471</v>
      </c>
      <c r="Y56" s="262">
        <f t="shared" si="9"/>
        <v>5.0029938459605177</v>
      </c>
      <c r="Z56" s="262">
        <f t="shared" si="9"/>
        <v>3.0396993518942139</v>
      </c>
      <c r="AA56" s="262">
        <f t="shared" si="9"/>
        <v>3.6267487638773446</v>
      </c>
      <c r="AB56" s="256"/>
    </row>
    <row r="57" spans="1:28">
      <c r="A57" s="26">
        <v>3</v>
      </c>
      <c r="B57" s="17" t="s">
        <v>27</v>
      </c>
      <c r="C57" s="257">
        <f t="shared" si="8"/>
        <v>0.18223866635392483</v>
      </c>
      <c r="D57" s="258">
        <f t="shared" si="8"/>
        <v>-1.9627176518349216</v>
      </c>
      <c r="E57" s="258">
        <f t="shared" si="8"/>
        <v>0.62176771266516084</v>
      </c>
      <c r="F57" s="258">
        <f t="shared" si="8"/>
        <v>2.4186537891284274</v>
      </c>
      <c r="G57" s="258">
        <f t="shared" si="8"/>
        <v>1.6046315903037254</v>
      </c>
      <c r="H57" s="258">
        <f t="shared" si="8"/>
        <v>4.3947834462777706</v>
      </c>
      <c r="I57" s="258">
        <f t="shared" si="8"/>
        <v>2.1351664957634</v>
      </c>
      <c r="J57" s="258">
        <f t="shared" si="8"/>
        <v>-4.1325379376991975</v>
      </c>
      <c r="K57" s="258">
        <f t="shared" si="8"/>
        <v>-5.425354537196327</v>
      </c>
      <c r="L57" s="257">
        <f t="shared" si="8"/>
        <v>4.9379111540248459</v>
      </c>
      <c r="M57" s="257">
        <f t="shared" si="8"/>
        <v>0.67714279916306452</v>
      </c>
      <c r="N57" s="162">
        <f t="shared" si="8"/>
        <v>1.5258421411650716</v>
      </c>
      <c r="O57" s="125">
        <f t="shared" si="8"/>
        <v>-1.4054189611385937E-2</v>
      </c>
      <c r="P57" s="162">
        <f t="shared" si="8"/>
        <v>-1.0178962675917518</v>
      </c>
      <c r="Q57" s="162">
        <f t="shared" si="8"/>
        <v>4.3939330750457657</v>
      </c>
      <c r="R57" s="162">
        <f t="shared" si="9"/>
        <v>-0.11778567851118282</v>
      </c>
      <c r="S57" s="162">
        <f t="shared" si="9"/>
        <v>2.1810575185245824</v>
      </c>
      <c r="T57" s="113">
        <f t="shared" si="9"/>
        <v>0.3282183774880707</v>
      </c>
      <c r="U57" s="113">
        <f t="shared" si="9"/>
        <v>1.7301089125131739</v>
      </c>
      <c r="V57" s="113">
        <f t="shared" si="9"/>
        <v>-2.5511938073416616</v>
      </c>
      <c r="W57" s="113">
        <f t="shared" si="9"/>
        <v>0.93455449931197165</v>
      </c>
      <c r="X57" s="113">
        <f t="shared" si="9"/>
        <v>1.6297865878402149</v>
      </c>
      <c r="Y57" s="113">
        <f t="shared" si="9"/>
        <v>4.583775624316047</v>
      </c>
      <c r="Z57" s="113">
        <f t="shared" si="9"/>
        <v>2.8610697960269533</v>
      </c>
      <c r="AA57" s="113">
        <f t="shared" si="9"/>
        <v>3.7254913581027438</v>
      </c>
      <c r="AB57" s="256"/>
    </row>
    <row r="58" spans="1:28">
      <c r="A58" s="26">
        <v>4</v>
      </c>
      <c r="B58" s="17" t="s">
        <v>28</v>
      </c>
      <c r="C58" s="257">
        <f t="shared" si="8"/>
        <v>-1.0922414036269856</v>
      </c>
      <c r="D58" s="258">
        <f t="shared" si="8"/>
        <v>2.2760355258438949</v>
      </c>
      <c r="E58" s="258">
        <f t="shared" si="8"/>
        <v>0.63224462886186927</v>
      </c>
      <c r="F58" s="258">
        <f t="shared" si="8"/>
        <v>1.2781046761352997</v>
      </c>
      <c r="G58" s="258">
        <f t="shared" si="8"/>
        <v>0.79042110068292004</v>
      </c>
      <c r="H58" s="258">
        <f t="shared" si="8"/>
        <v>6.1034370435594951</v>
      </c>
      <c r="I58" s="258">
        <f t="shared" si="8"/>
        <v>5.4846680850780558</v>
      </c>
      <c r="J58" s="258">
        <f t="shared" si="8"/>
        <v>0.25937497508246565</v>
      </c>
      <c r="K58" s="258">
        <f t="shared" si="8"/>
        <v>-14.085928684924284</v>
      </c>
      <c r="L58" s="257">
        <f t="shared" si="8"/>
        <v>4.6638605385436449</v>
      </c>
      <c r="M58" s="257">
        <f t="shared" si="8"/>
        <v>-5.1837482407906634</v>
      </c>
      <c r="N58" s="162">
        <f t="shared" si="8"/>
        <v>5.4822318058293433</v>
      </c>
      <c r="O58" s="125">
        <f t="shared" si="8"/>
        <v>1.2299348001908754</v>
      </c>
      <c r="P58" s="162">
        <f t="shared" si="8"/>
        <v>1.2240180974722819</v>
      </c>
      <c r="Q58" s="162">
        <f t="shared" si="8"/>
        <v>4.3741165412249643</v>
      </c>
      <c r="R58" s="162">
        <f t="shared" si="9"/>
        <v>0.61891440139829967</v>
      </c>
      <c r="S58" s="162">
        <f t="shared" si="9"/>
        <v>2.6430841464410548</v>
      </c>
      <c r="T58" s="113">
        <f t="shared" si="9"/>
        <v>-0.72875344584146262</v>
      </c>
      <c r="U58" s="113">
        <f t="shared" si="9"/>
        <v>0.66188665635485222</v>
      </c>
      <c r="V58" s="113">
        <f t="shared" si="9"/>
        <v>-4.2268754830792972</v>
      </c>
      <c r="W58" s="113">
        <f t="shared" si="9"/>
        <v>5.0698585266041931</v>
      </c>
      <c r="X58" s="113">
        <f t="shared" si="9"/>
        <v>5.2964490305584349</v>
      </c>
      <c r="Y58" s="113">
        <f t="shared" si="9"/>
        <v>6.5952444452911152</v>
      </c>
      <c r="Z58" s="113">
        <f t="shared" si="9"/>
        <v>3.1445384104252412</v>
      </c>
      <c r="AA58" s="113">
        <f t="shared" si="9"/>
        <v>2.5764965470638685</v>
      </c>
      <c r="AB58" s="256"/>
    </row>
    <row r="59" spans="1:28">
      <c r="A59" s="26">
        <v>5</v>
      </c>
      <c r="B59" s="17" t="s">
        <v>29</v>
      </c>
      <c r="C59" s="257">
        <f t="shared" si="8"/>
        <v>5.3851682979169055</v>
      </c>
      <c r="D59" s="258">
        <f t="shared" si="8"/>
        <v>-2.7628683687035362</v>
      </c>
      <c r="E59" s="258">
        <f t="shared" si="8"/>
        <v>-0.50211703398110785</v>
      </c>
      <c r="F59" s="258">
        <f t="shared" si="8"/>
        <v>1.0480032188548591</v>
      </c>
      <c r="G59" s="258">
        <f t="shared" si="8"/>
        <v>-0.63177946012341124</v>
      </c>
      <c r="H59" s="258">
        <f t="shared" si="8"/>
        <v>2.6307992321883233</v>
      </c>
      <c r="I59" s="258">
        <f t="shared" si="8"/>
        <v>1.7920705181072378</v>
      </c>
      <c r="J59" s="258">
        <f t="shared" si="8"/>
        <v>-1.6920145138942502</v>
      </c>
      <c r="K59" s="258">
        <f t="shared" si="8"/>
        <v>-4.9193865708211177</v>
      </c>
      <c r="L59" s="257">
        <f t="shared" si="8"/>
        <v>1.9310336433338904</v>
      </c>
      <c r="M59" s="257">
        <f t="shared" si="8"/>
        <v>-5.5949042325984379</v>
      </c>
      <c r="N59" s="162">
        <f t="shared" si="8"/>
        <v>-2.0390702078371703</v>
      </c>
      <c r="O59" s="125">
        <f t="shared" si="8"/>
        <v>4.7245169281509192</v>
      </c>
      <c r="P59" s="162">
        <f t="shared" si="8"/>
        <v>-0.23725544591077607</v>
      </c>
      <c r="Q59" s="162">
        <f t="shared" si="8"/>
        <v>3.3325653187569344</v>
      </c>
      <c r="R59" s="162">
        <f t="shared" si="9"/>
        <v>4.1409271485670871</v>
      </c>
      <c r="S59" s="162">
        <f t="shared" si="9"/>
        <v>-1.5756599888025136</v>
      </c>
      <c r="T59" s="113">
        <f t="shared" si="9"/>
        <v>-8.6336954880863459E-3</v>
      </c>
      <c r="U59" s="113">
        <f t="shared" si="9"/>
        <v>-2.2789990166605207</v>
      </c>
      <c r="V59" s="113">
        <f t="shared" si="9"/>
        <v>-0.80239243412400185</v>
      </c>
      <c r="W59" s="113">
        <f t="shared" si="9"/>
        <v>8.9219900391156841</v>
      </c>
      <c r="X59" s="113">
        <f t="shared" si="9"/>
        <v>4.9279103390975791</v>
      </c>
      <c r="Y59" s="113">
        <f t="shared" si="9"/>
        <v>9.5112740098778374</v>
      </c>
      <c r="Z59" s="113">
        <f t="shared" si="9"/>
        <v>2.9299320577194266</v>
      </c>
      <c r="AA59" s="113">
        <f t="shared" si="9"/>
        <v>0.86687480195935507</v>
      </c>
      <c r="AB59" s="256"/>
    </row>
    <row r="60" spans="1:28">
      <c r="A60" s="26">
        <v>6</v>
      </c>
      <c r="B60" s="17" t="s">
        <v>30</v>
      </c>
      <c r="C60" s="257">
        <f t="shared" si="8"/>
        <v>-0.56462872679655618</v>
      </c>
      <c r="D60" s="258">
        <f t="shared" si="8"/>
        <v>0.51408421127447923</v>
      </c>
      <c r="E60" s="258">
        <f t="shared" si="8"/>
        <v>-0.11257632650830374</v>
      </c>
      <c r="F60" s="258">
        <f t="shared" si="8"/>
        <v>2.1959426846691343</v>
      </c>
      <c r="G60" s="258">
        <f t="shared" si="8"/>
        <v>0.80026889475675489</v>
      </c>
      <c r="H60" s="258">
        <f t="shared" si="8"/>
        <v>1.8424476319587058</v>
      </c>
      <c r="I60" s="258">
        <f t="shared" si="8"/>
        <v>1.921641411943682</v>
      </c>
      <c r="J60" s="258">
        <f t="shared" si="8"/>
        <v>2.8447423331137855</v>
      </c>
      <c r="K60" s="258">
        <f t="shared" si="8"/>
        <v>-12.96492587154971</v>
      </c>
      <c r="L60" s="257">
        <f t="shared" si="8"/>
        <v>7.2233578139261994</v>
      </c>
      <c r="M60" s="257">
        <f t="shared" si="8"/>
        <v>-3.7992409827012636</v>
      </c>
      <c r="N60" s="162">
        <f t="shared" si="8"/>
        <v>-2.9168216527786939</v>
      </c>
      <c r="O60" s="125">
        <f t="shared" si="8"/>
        <v>8.2525818038068337</v>
      </c>
      <c r="P60" s="162">
        <f t="shared" si="8"/>
        <v>0.74969568689475352</v>
      </c>
      <c r="Q60" s="162">
        <f t="shared" si="8"/>
        <v>4.2640420882682264</v>
      </c>
      <c r="R60" s="162">
        <f t="shared" si="9"/>
        <v>-2.2175513398947686</v>
      </c>
      <c r="S60" s="162">
        <f t="shared" si="9"/>
        <v>0.29905762320359486</v>
      </c>
      <c r="T60" s="113">
        <f t="shared" si="9"/>
        <v>1.7394300913642553</v>
      </c>
      <c r="U60" s="113">
        <f t="shared" si="9"/>
        <v>0.43994760128083499</v>
      </c>
      <c r="V60" s="113">
        <f t="shared" si="9"/>
        <v>-0.5880723108591468</v>
      </c>
      <c r="W60" s="113">
        <f t="shared" si="9"/>
        <v>-2.2438274774723368</v>
      </c>
      <c r="X60" s="113">
        <f t="shared" si="9"/>
        <v>5.5246904846126625</v>
      </c>
      <c r="Y60" s="113">
        <f t="shared" si="9"/>
        <v>3.8726085526767946</v>
      </c>
      <c r="Z60" s="113">
        <f t="shared" si="9"/>
        <v>3.5964643351588279</v>
      </c>
      <c r="AA60" s="113">
        <f t="shared" si="9"/>
        <v>3.0248081556211872</v>
      </c>
      <c r="AB60" s="256"/>
    </row>
    <row r="61" spans="1:28">
      <c r="A61" s="26">
        <v>7</v>
      </c>
      <c r="B61" s="17" t="s">
        <v>31</v>
      </c>
      <c r="C61" s="257">
        <f t="shared" si="8"/>
        <v>3.5557918526958758</v>
      </c>
      <c r="D61" s="258">
        <f t="shared" si="8"/>
        <v>-1.1070120742688658</v>
      </c>
      <c r="E61" s="258">
        <f t="shared" si="8"/>
        <v>-3.7500584742754484</v>
      </c>
      <c r="F61" s="258">
        <f t="shared" si="8"/>
        <v>-1.3613331821270265</v>
      </c>
      <c r="G61" s="258">
        <f t="shared" si="8"/>
        <v>-3.2828238913138819</v>
      </c>
      <c r="H61" s="258">
        <f t="shared" si="8"/>
        <v>0.32445121494393447</v>
      </c>
      <c r="I61" s="258">
        <f t="shared" si="8"/>
        <v>1.9340391487599078</v>
      </c>
      <c r="J61" s="258">
        <f t="shared" si="8"/>
        <v>-3.9479480770151127</v>
      </c>
      <c r="K61" s="258">
        <f t="shared" si="8"/>
        <v>-4.4221166851413045</v>
      </c>
      <c r="L61" s="257">
        <f t="shared" si="8"/>
        <v>4.2551652079170452</v>
      </c>
      <c r="M61" s="257">
        <f t="shared" si="8"/>
        <v>-2.0576870870490893</v>
      </c>
      <c r="N61" s="162">
        <f t="shared" si="8"/>
        <v>-0.41086783456083253</v>
      </c>
      <c r="O61" s="125">
        <f t="shared" si="8"/>
        <v>0.94022075203011468</v>
      </c>
      <c r="P61" s="162">
        <f t="shared" si="8"/>
        <v>2.4221560889751288</v>
      </c>
      <c r="Q61" s="162">
        <f t="shared" si="8"/>
        <v>5.1720194396034316</v>
      </c>
      <c r="R61" s="162">
        <f t="shared" si="9"/>
        <v>4.534309747108594</v>
      </c>
      <c r="S61" s="162">
        <f t="shared" si="9"/>
        <v>4.041293933237327</v>
      </c>
      <c r="T61" s="113">
        <f t="shared" si="9"/>
        <v>-0.83805421234372091</v>
      </c>
      <c r="U61" s="113">
        <f t="shared" si="9"/>
        <v>0.27764597405415259</v>
      </c>
      <c r="V61" s="113">
        <f t="shared" si="9"/>
        <v>-0.34662976023457759</v>
      </c>
      <c r="W61" s="113">
        <f t="shared" si="9"/>
        <v>3.8307877189032808</v>
      </c>
      <c r="X61" s="113">
        <f t="shared" si="9"/>
        <v>-4.0820190526796267</v>
      </c>
      <c r="Y61" s="113">
        <f t="shared" si="9"/>
        <v>2.2288745230321467</v>
      </c>
      <c r="Z61" s="113">
        <f t="shared" si="9"/>
        <v>3.0355573168937156</v>
      </c>
      <c r="AA61" s="113">
        <f t="shared" si="9"/>
        <v>6.172975709649279</v>
      </c>
      <c r="AB61" s="256"/>
    </row>
    <row r="62" spans="1:28">
      <c r="A62" s="26">
        <v>8</v>
      </c>
      <c r="B62" s="17" t="s">
        <v>32</v>
      </c>
      <c r="C62" s="257">
        <f t="shared" si="8"/>
        <v>0.29691953164821427</v>
      </c>
      <c r="D62" s="258">
        <f t="shared" si="8"/>
        <v>2.7183334693287549</v>
      </c>
      <c r="E62" s="258">
        <f t="shared" si="8"/>
        <v>-5.008766037388753</v>
      </c>
      <c r="F62" s="258">
        <f t="shared" si="8"/>
        <v>-0.21185383845704564</v>
      </c>
      <c r="G62" s="258">
        <f t="shared" si="8"/>
        <v>-2.8890346066649215</v>
      </c>
      <c r="H62" s="258">
        <f t="shared" si="8"/>
        <v>-1.8865782094993619</v>
      </c>
      <c r="I62" s="258">
        <f t="shared" si="8"/>
        <v>0.97508359733167538</v>
      </c>
      <c r="J62" s="258">
        <f t="shared" si="8"/>
        <v>-5.1764608796911773</v>
      </c>
      <c r="K62" s="258">
        <f t="shared" si="8"/>
        <v>-5.0882121152051667</v>
      </c>
      <c r="L62" s="257">
        <f t="shared" si="8"/>
        <v>0.46338982647927196</v>
      </c>
      <c r="M62" s="257">
        <f t="shared" si="8"/>
        <v>-2.9581678357136809</v>
      </c>
      <c r="N62" s="162">
        <f t="shared" si="8"/>
        <v>0.46573357392169612</v>
      </c>
      <c r="O62" s="125">
        <f t="shared" si="8"/>
        <v>7.6085863576631994</v>
      </c>
      <c r="P62" s="162">
        <f t="shared" si="8"/>
        <v>0.74382561904914724</v>
      </c>
      <c r="Q62" s="162">
        <f t="shared" si="8"/>
        <v>5.6920619132070129</v>
      </c>
      <c r="R62" s="162">
        <f t="shared" si="9"/>
        <v>2.5760793109887317</v>
      </c>
      <c r="S62" s="162">
        <f t="shared" si="9"/>
        <v>0.44136751976853361</v>
      </c>
      <c r="T62" s="113">
        <f t="shared" si="9"/>
        <v>0.15480990654452853</v>
      </c>
      <c r="U62" s="113">
        <f t="shared" si="9"/>
        <v>-1.4072649620028841</v>
      </c>
      <c r="V62" s="113">
        <f t="shared" si="9"/>
        <v>-0.87116001834020551</v>
      </c>
      <c r="W62" s="113">
        <f t="shared" si="9"/>
        <v>8.2233105774072328</v>
      </c>
      <c r="X62" s="113">
        <f t="shared" si="9"/>
        <v>-7.616723899844871</v>
      </c>
      <c r="Y62" s="113">
        <f t="shared" si="9"/>
        <v>1.3718474446495748</v>
      </c>
      <c r="Z62" s="113">
        <f t="shared" si="9"/>
        <v>3.4818085647955854</v>
      </c>
      <c r="AA62" s="113">
        <f t="shared" si="9"/>
        <v>7.6571465654575945</v>
      </c>
      <c r="AB62" s="256"/>
    </row>
    <row r="63" spans="1:28">
      <c r="A63" s="26">
        <v>9</v>
      </c>
      <c r="B63" s="17" t="s">
        <v>33</v>
      </c>
      <c r="C63" s="257">
        <f t="shared" si="8"/>
        <v>10.002922213827077</v>
      </c>
      <c r="D63" s="258">
        <f t="shared" si="8"/>
        <v>1.2799004415512911</v>
      </c>
      <c r="E63" s="258">
        <f t="shared" si="8"/>
        <v>-2.5858178183476639</v>
      </c>
      <c r="F63" s="258">
        <f t="shared" si="8"/>
        <v>-1.9534263189812009</v>
      </c>
      <c r="G63" s="258">
        <f t="shared" si="8"/>
        <v>-2.5156050143865514</v>
      </c>
      <c r="H63" s="258">
        <f t="shared" si="8"/>
        <v>1.4676584718383623</v>
      </c>
      <c r="I63" s="258">
        <f t="shared" si="8"/>
        <v>3.4763839004332056</v>
      </c>
      <c r="J63" s="258">
        <f t="shared" si="8"/>
        <v>-7.9695729627686944</v>
      </c>
      <c r="K63" s="258">
        <f t="shared" si="8"/>
        <v>-5.8525502967904544</v>
      </c>
      <c r="L63" s="257">
        <f t="shared" si="8"/>
        <v>2.7082746326616558</v>
      </c>
      <c r="M63" s="257">
        <f t="shared" si="8"/>
        <v>-3.6825879700677575</v>
      </c>
      <c r="N63" s="162">
        <f t="shared" si="8"/>
        <v>-20.085051902528718</v>
      </c>
      <c r="O63" s="125">
        <f t="shared" si="8"/>
        <v>38.495469045535373</v>
      </c>
      <c r="P63" s="162">
        <f t="shared" si="8"/>
        <v>-2.1053623934324293</v>
      </c>
      <c r="Q63" s="162">
        <f t="shared" si="8"/>
        <v>6.9349914500105285</v>
      </c>
      <c r="R63" s="162">
        <f t="shared" si="9"/>
        <v>2.6831474513804068</v>
      </c>
      <c r="S63" s="162">
        <f t="shared" si="9"/>
        <v>2.5406884065101423</v>
      </c>
      <c r="T63" s="113">
        <f t="shared" si="9"/>
        <v>-0.14120111425501136</v>
      </c>
      <c r="U63" s="113">
        <f t="shared" si="9"/>
        <v>-0.67954740769823729</v>
      </c>
      <c r="V63" s="113">
        <f t="shared" si="9"/>
        <v>1.7292441859393648</v>
      </c>
      <c r="W63" s="113">
        <f t="shared" si="9"/>
        <v>3.8027862823601879</v>
      </c>
      <c r="X63" s="113">
        <f t="shared" si="9"/>
        <v>-2.9722626055663284</v>
      </c>
      <c r="Y63" s="113">
        <f t="shared" si="9"/>
        <v>3.2815871197166047</v>
      </c>
      <c r="Z63" s="113">
        <f t="shared" si="9"/>
        <v>2.9645007049005017</v>
      </c>
      <c r="AA63" s="113">
        <f t="shared" si="9"/>
        <v>5.4796339412042698</v>
      </c>
      <c r="AB63" s="256"/>
    </row>
    <row r="64" spans="1:28">
      <c r="A64" s="28">
        <v>10</v>
      </c>
      <c r="B64" s="29" t="s">
        <v>34</v>
      </c>
      <c r="C64" s="263">
        <f t="shared" si="8"/>
        <v>5.791194119738492</v>
      </c>
      <c r="D64" s="264">
        <f t="shared" si="8"/>
        <v>-1.628277431313478</v>
      </c>
      <c r="E64" s="264">
        <f t="shared" si="8"/>
        <v>-6.580302842789834</v>
      </c>
      <c r="F64" s="264">
        <f t="shared" si="8"/>
        <v>-1.5744123475126202</v>
      </c>
      <c r="G64" s="264">
        <f t="shared" si="8"/>
        <v>-3.2691447333500179</v>
      </c>
      <c r="H64" s="264">
        <f t="shared" si="8"/>
        <v>-0.38607541601095363</v>
      </c>
      <c r="I64" s="264">
        <f t="shared" si="8"/>
        <v>-1.2612804032319929</v>
      </c>
      <c r="J64" s="264">
        <f t="shared" si="8"/>
        <v>-4.1643254788974389</v>
      </c>
      <c r="K64" s="264">
        <f t="shared" si="8"/>
        <v>-4.3224070755246657</v>
      </c>
      <c r="L64" s="263">
        <f t="shared" si="8"/>
        <v>2.2786141436617697</v>
      </c>
      <c r="M64" s="269">
        <f t="shared" si="8"/>
        <v>-6.0627435316713303</v>
      </c>
      <c r="N64" s="238">
        <f t="shared" si="8"/>
        <v>-1.144202541265031</v>
      </c>
      <c r="O64" s="269">
        <f t="shared" si="8"/>
        <v>2.0517842148973955</v>
      </c>
      <c r="P64" s="238">
        <f t="shared" si="8"/>
        <v>-0.94877043208063583</v>
      </c>
      <c r="Q64" s="238">
        <f t="shared" si="8"/>
        <v>4.3166998250414821</v>
      </c>
      <c r="R64" s="115">
        <f t="shared" si="9"/>
        <v>1.1231296932613759</v>
      </c>
      <c r="S64" s="115">
        <f t="shared" si="9"/>
        <v>-0.10398836527298272</v>
      </c>
      <c r="T64" s="116">
        <f t="shared" si="9"/>
        <v>-3.0791628535353084</v>
      </c>
      <c r="U64" s="116">
        <f t="shared" si="9"/>
        <v>0.18436355937572557</v>
      </c>
      <c r="V64" s="116">
        <f t="shared" si="9"/>
        <v>0.1625830654466256</v>
      </c>
      <c r="W64" s="116">
        <f t="shared" si="9"/>
        <v>-4.4448345853777198</v>
      </c>
      <c r="X64" s="116">
        <f t="shared" si="9"/>
        <v>10.194592538631639</v>
      </c>
      <c r="Y64" s="116">
        <f t="shared" si="9"/>
        <v>9.1628140306640944</v>
      </c>
      <c r="Z64" s="116">
        <f t="shared" si="9"/>
        <v>1.993086631474597</v>
      </c>
      <c r="AA64" s="116">
        <f t="shared" si="9"/>
        <v>0.55658017802157644</v>
      </c>
      <c r="AB64" s="256"/>
    </row>
  </sheetData>
  <phoneticPr fontId="1"/>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70"/>
  <sheetViews>
    <sheetView workbookViewId="0">
      <pane xSplit="2" ySplit="5" topLeftCell="O6" activePane="bottomRight" state="frozen"/>
      <selection pane="topRight" activeCell="C1" sqref="C1"/>
      <selection pane="bottomLeft" activeCell="A6" sqref="A6"/>
      <selection pane="bottomRight" activeCell="T10" sqref="T10"/>
    </sheetView>
  </sheetViews>
  <sheetFormatPr defaultColWidth="11.08984375" defaultRowHeight="13"/>
  <cols>
    <col min="1" max="1" width="4.90625" style="18" customWidth="1"/>
    <col min="2" max="7" width="11.08984375" style="18"/>
    <col min="8" max="8" width="12.6328125" style="18" bestFit="1" customWidth="1"/>
    <col min="9" max="16" width="11.08984375" style="18"/>
    <col min="17" max="17" width="11.90625" style="18" bestFit="1" customWidth="1"/>
    <col min="18" max="22" width="11.08984375" style="18"/>
    <col min="23" max="28" width="8" style="18" customWidth="1"/>
    <col min="29" max="16384" width="11.08984375" style="18"/>
  </cols>
  <sheetData>
    <row r="1" spans="1:28">
      <c r="A1" s="167"/>
      <c r="B1" s="154" t="s">
        <v>230</v>
      </c>
      <c r="C1" s="17"/>
      <c r="D1" s="17"/>
      <c r="E1" s="17"/>
      <c r="F1" s="17"/>
      <c r="G1" s="17"/>
      <c r="H1" s="17"/>
      <c r="I1" s="17"/>
      <c r="J1" s="17"/>
      <c r="K1" s="17"/>
      <c r="L1" s="17"/>
      <c r="M1" s="17"/>
      <c r="N1" s="17"/>
      <c r="O1" s="17"/>
      <c r="P1" s="17"/>
      <c r="Q1" s="151"/>
      <c r="R1" s="151" t="s">
        <v>185</v>
      </c>
      <c r="S1" s="151" t="s">
        <v>57</v>
      </c>
      <c r="T1" s="151" t="s">
        <v>57</v>
      </c>
      <c r="U1" s="151" t="s">
        <v>58</v>
      </c>
      <c r="V1" s="151" t="s">
        <v>58</v>
      </c>
      <c r="W1" s="17"/>
      <c r="X1" s="17"/>
      <c r="Y1" s="17"/>
      <c r="Z1" s="17"/>
      <c r="AA1" s="17"/>
      <c r="AB1" s="17"/>
    </row>
    <row r="2" spans="1:28">
      <c r="A2" s="167"/>
      <c r="B2" s="154"/>
      <c r="C2" s="154"/>
      <c r="D2" s="154"/>
      <c r="E2" s="17"/>
      <c r="F2" s="154"/>
      <c r="G2" s="154"/>
      <c r="H2" s="17"/>
      <c r="I2" s="17"/>
      <c r="J2" s="17"/>
      <c r="K2" s="17"/>
      <c r="L2" s="17"/>
      <c r="M2" s="17"/>
      <c r="N2" s="17"/>
      <c r="O2" s="17"/>
      <c r="P2" s="17"/>
      <c r="Q2" s="17"/>
      <c r="R2" s="17"/>
      <c r="S2" s="131"/>
      <c r="T2" s="131"/>
      <c r="U2" s="17"/>
      <c r="V2" s="130" t="s">
        <v>10</v>
      </c>
      <c r="W2" s="152" t="s">
        <v>231</v>
      </c>
      <c r="X2" s="17"/>
      <c r="Y2" s="17"/>
      <c r="Z2" s="17"/>
      <c r="AA2" s="17"/>
      <c r="AB2" s="17"/>
    </row>
    <row r="3" spans="1:28">
      <c r="A3" s="222"/>
      <c r="B3" s="239" t="s">
        <v>37</v>
      </c>
      <c r="C3" s="174">
        <v>2006</v>
      </c>
      <c r="D3" s="174">
        <v>2007</v>
      </c>
      <c r="E3" s="174">
        <v>2008</v>
      </c>
      <c r="F3" s="174">
        <v>2009</v>
      </c>
      <c r="G3" s="174">
        <v>2010</v>
      </c>
      <c r="H3" s="222">
        <v>2011</v>
      </c>
      <c r="I3" s="132">
        <v>2012</v>
      </c>
      <c r="J3" s="132">
        <v>2013</v>
      </c>
      <c r="K3" s="132">
        <v>2014</v>
      </c>
      <c r="L3" s="132">
        <v>2015</v>
      </c>
      <c r="M3" s="132">
        <v>2016</v>
      </c>
      <c r="N3" s="132">
        <v>2017</v>
      </c>
      <c r="O3" s="132">
        <v>2018</v>
      </c>
      <c r="P3" s="132">
        <v>2019</v>
      </c>
      <c r="Q3" s="132">
        <v>2020</v>
      </c>
      <c r="R3" s="132">
        <v>2021</v>
      </c>
      <c r="S3" s="132">
        <v>2022</v>
      </c>
      <c r="T3" s="132">
        <v>2023</v>
      </c>
      <c r="U3" s="132">
        <v>2024</v>
      </c>
      <c r="V3" s="132">
        <v>2025</v>
      </c>
      <c r="W3" s="216"/>
      <c r="X3" s="216"/>
      <c r="Y3" s="216"/>
      <c r="Z3" s="216"/>
      <c r="AA3" s="216"/>
      <c r="AB3" s="216"/>
    </row>
    <row r="4" spans="1:28">
      <c r="A4" s="224"/>
      <c r="B4" s="224"/>
      <c r="C4" s="166" t="s">
        <v>44</v>
      </c>
      <c r="D4" s="166" t="s">
        <v>45</v>
      </c>
      <c r="E4" s="151" t="s">
        <v>46</v>
      </c>
      <c r="F4" s="151" t="s">
        <v>47</v>
      </c>
      <c r="G4" s="151" t="s">
        <v>48</v>
      </c>
      <c r="H4" s="240" t="s">
        <v>49</v>
      </c>
      <c r="I4" s="151" t="s">
        <v>50</v>
      </c>
      <c r="J4" s="151" t="s">
        <v>51</v>
      </c>
      <c r="K4" s="151" t="s">
        <v>52</v>
      </c>
      <c r="L4" s="151" t="s">
        <v>53</v>
      </c>
      <c r="M4" s="151" t="s">
        <v>54</v>
      </c>
      <c r="N4" s="151" t="s">
        <v>55</v>
      </c>
      <c r="O4" s="151" t="s">
        <v>56</v>
      </c>
      <c r="P4" s="151" t="s">
        <v>187</v>
      </c>
      <c r="Q4" s="151" t="s">
        <v>184</v>
      </c>
      <c r="R4" s="151" t="s">
        <v>209</v>
      </c>
      <c r="S4" s="151" t="s">
        <v>216</v>
      </c>
      <c r="T4" s="151" t="s">
        <v>260</v>
      </c>
      <c r="U4" s="151" t="s">
        <v>267</v>
      </c>
      <c r="V4" s="17" t="s">
        <v>286</v>
      </c>
      <c r="W4" s="151" t="s">
        <v>202</v>
      </c>
      <c r="X4" s="151" t="s">
        <v>210</v>
      </c>
      <c r="Y4" s="151" t="s">
        <v>217</v>
      </c>
      <c r="Z4" s="151" t="s">
        <v>261</v>
      </c>
      <c r="AA4" s="151" t="s">
        <v>268</v>
      </c>
      <c r="AB4" s="151" t="s">
        <v>287</v>
      </c>
    </row>
    <row r="5" spans="1:28">
      <c r="A5" s="241"/>
      <c r="B5" s="241" t="s">
        <v>84</v>
      </c>
      <c r="C5" s="29"/>
      <c r="D5" s="29"/>
      <c r="E5" s="29"/>
      <c r="F5" s="29"/>
      <c r="G5" s="29"/>
      <c r="H5" s="242"/>
      <c r="I5" s="29"/>
      <c r="J5" s="29"/>
      <c r="K5" s="29"/>
      <c r="L5" s="29"/>
      <c r="M5" s="29"/>
      <c r="N5" s="29"/>
      <c r="O5" s="29"/>
      <c r="P5" s="29"/>
      <c r="Q5" s="17"/>
      <c r="R5" s="242"/>
      <c r="S5" s="242"/>
      <c r="T5" s="242"/>
      <c r="U5" s="29"/>
      <c r="V5" s="29"/>
      <c r="W5" s="29"/>
      <c r="X5" s="29"/>
      <c r="Y5" s="29"/>
      <c r="Z5" s="29"/>
      <c r="AA5" s="29"/>
      <c r="AB5" s="29"/>
    </row>
    <row r="6" spans="1:28">
      <c r="A6" s="229"/>
      <c r="B6" s="230" t="s">
        <v>24</v>
      </c>
      <c r="C6" s="218">
        <v>20731440.328690428</v>
      </c>
      <c r="D6" s="218">
        <v>21309063.522967421</v>
      </c>
      <c r="E6" s="218">
        <v>20977591.017079901</v>
      </c>
      <c r="F6" s="218">
        <v>19511403.527380295</v>
      </c>
      <c r="G6" s="221">
        <v>20548552.551075518</v>
      </c>
      <c r="H6" s="221">
        <v>20023669.919970974</v>
      </c>
      <c r="I6" s="218">
        <v>19828235.605772782</v>
      </c>
      <c r="J6" s="218">
        <v>20460019.7051806</v>
      </c>
      <c r="K6" s="218">
        <v>20641328.257971831</v>
      </c>
      <c r="L6" s="218">
        <v>21619621.108281624</v>
      </c>
      <c r="M6" s="218">
        <v>21815298.991776466</v>
      </c>
      <c r="N6" s="218">
        <v>22122840.814385857</v>
      </c>
      <c r="O6" s="218">
        <v>22155227.936480403</v>
      </c>
      <c r="P6" s="218">
        <v>22260355.645497184</v>
      </c>
      <c r="Q6" s="218">
        <v>21843472.269847721</v>
      </c>
      <c r="R6" s="218">
        <v>22506290.916795574</v>
      </c>
      <c r="S6" s="218">
        <v>22872128.096636787</v>
      </c>
      <c r="T6" s="218">
        <v>24016419.257751733</v>
      </c>
      <c r="U6" s="218">
        <v>24746446.198277809</v>
      </c>
      <c r="V6" s="218">
        <v>25643937.629877418</v>
      </c>
      <c r="W6" s="227">
        <v>-1.9</v>
      </c>
      <c r="X6" s="227">
        <v>3</v>
      </c>
      <c r="Y6" s="227">
        <v>1.6</v>
      </c>
      <c r="Z6" s="227">
        <v>5</v>
      </c>
      <c r="AA6" s="227">
        <v>3</v>
      </c>
      <c r="AB6" s="227">
        <v>3.6</v>
      </c>
    </row>
    <row r="7" spans="1:28">
      <c r="A7" s="228">
        <v>100</v>
      </c>
      <c r="B7" s="17" t="s">
        <v>25</v>
      </c>
      <c r="C7" s="218">
        <v>6387739.3286904283</v>
      </c>
      <c r="D7" s="218">
        <v>6549476.5229674205</v>
      </c>
      <c r="E7" s="218">
        <v>6480235.017079901</v>
      </c>
      <c r="F7" s="218">
        <v>6258012.5273802951</v>
      </c>
      <c r="G7" s="221">
        <v>6555046.5510755181</v>
      </c>
      <c r="H7" s="221">
        <v>6458257.9199709743</v>
      </c>
      <c r="I7" s="218">
        <v>6354556.6057727821</v>
      </c>
      <c r="J7" s="218">
        <v>6415321.7051806003</v>
      </c>
      <c r="K7" s="218">
        <v>6552499.2579718307</v>
      </c>
      <c r="L7" s="218">
        <v>6831150.1082816236</v>
      </c>
      <c r="M7" s="218">
        <v>6823103.9917764664</v>
      </c>
      <c r="N7" s="218">
        <v>6971919.8143858574</v>
      </c>
      <c r="O7" s="218">
        <v>6994802.9364804029</v>
      </c>
      <c r="P7" s="218">
        <v>7115820.6454971842</v>
      </c>
      <c r="Q7" s="218">
        <v>6934282.2698477209</v>
      </c>
      <c r="R7" s="218">
        <v>6999086.9167955741</v>
      </c>
      <c r="S7" s="218">
        <v>7113157.0966367871</v>
      </c>
      <c r="T7" s="218">
        <v>7439208.2577517312</v>
      </c>
      <c r="U7" s="218">
        <v>7652049.1982778087</v>
      </c>
      <c r="V7" s="218">
        <v>7937125.6298774192</v>
      </c>
      <c r="W7" s="227">
        <v>-2.6</v>
      </c>
      <c r="X7" s="227">
        <v>0.9</v>
      </c>
      <c r="Y7" s="227">
        <v>1.6</v>
      </c>
      <c r="Z7" s="227">
        <v>4.5999999999999996</v>
      </c>
      <c r="AA7" s="227">
        <v>2.9</v>
      </c>
      <c r="AB7" s="227">
        <v>3.7</v>
      </c>
    </row>
    <row r="8" spans="1:28">
      <c r="A8" s="228" t="s">
        <v>232</v>
      </c>
      <c r="B8" s="17" t="s">
        <v>26</v>
      </c>
      <c r="C8" s="218">
        <v>3185611</v>
      </c>
      <c r="D8" s="218">
        <v>3298834</v>
      </c>
      <c r="E8" s="218">
        <v>3183488</v>
      </c>
      <c r="F8" s="218">
        <v>2999072</v>
      </c>
      <c r="G8" s="221">
        <v>3273143</v>
      </c>
      <c r="H8" s="221">
        <v>3215324</v>
      </c>
      <c r="I8" s="218">
        <v>3125486</v>
      </c>
      <c r="J8" s="218">
        <v>3244583</v>
      </c>
      <c r="K8" s="218">
        <v>3242432</v>
      </c>
      <c r="L8" s="218">
        <v>3456213</v>
      </c>
      <c r="M8" s="218">
        <v>3477604</v>
      </c>
      <c r="N8" s="218">
        <v>3569520</v>
      </c>
      <c r="O8" s="218">
        <v>3543507</v>
      </c>
      <c r="P8" s="218">
        <v>3566961</v>
      </c>
      <c r="Q8" s="218">
        <v>3416190</v>
      </c>
      <c r="R8" s="218">
        <v>3589386</v>
      </c>
      <c r="S8" s="218">
        <v>3779496</v>
      </c>
      <c r="T8" s="218">
        <v>4028763</v>
      </c>
      <c r="U8" s="218">
        <v>4155449</v>
      </c>
      <c r="V8" s="218">
        <v>4262514</v>
      </c>
      <c r="W8" s="227">
        <v>-4.2</v>
      </c>
      <c r="X8" s="227">
        <v>5.0999999999999996</v>
      </c>
      <c r="Y8" s="227">
        <v>5.3</v>
      </c>
      <c r="Z8" s="227">
        <v>6.6</v>
      </c>
      <c r="AA8" s="227">
        <v>3.1</v>
      </c>
      <c r="AB8" s="227">
        <v>2.6</v>
      </c>
    </row>
    <row r="9" spans="1:28">
      <c r="A9" s="228">
        <v>2</v>
      </c>
      <c r="B9" s="17" t="s">
        <v>27</v>
      </c>
      <c r="C9" s="218">
        <v>1927016</v>
      </c>
      <c r="D9" s="218">
        <v>1968161</v>
      </c>
      <c r="E9" s="218">
        <v>1886826</v>
      </c>
      <c r="F9" s="218">
        <v>1784459</v>
      </c>
      <c r="G9" s="221">
        <v>1872574</v>
      </c>
      <c r="H9" s="221">
        <v>1885254</v>
      </c>
      <c r="I9" s="218">
        <v>1914020</v>
      </c>
      <c r="J9" s="218">
        <v>1913751</v>
      </c>
      <c r="K9" s="218">
        <v>1894271</v>
      </c>
      <c r="L9" s="218">
        <v>1977504</v>
      </c>
      <c r="M9" s="218">
        <v>2059391</v>
      </c>
      <c r="N9" s="218">
        <v>2026942</v>
      </c>
      <c r="O9" s="218">
        <v>2026767</v>
      </c>
      <c r="P9" s="218">
        <v>1980577</v>
      </c>
      <c r="Q9" s="218">
        <v>1964685</v>
      </c>
      <c r="R9" s="218">
        <v>2139974</v>
      </c>
      <c r="S9" s="218">
        <v>2245430</v>
      </c>
      <c r="T9" s="218">
        <v>2458999</v>
      </c>
      <c r="U9" s="218">
        <v>2531046</v>
      </c>
      <c r="V9" s="218">
        <v>2552987</v>
      </c>
      <c r="W9" s="227">
        <v>-0.8</v>
      </c>
      <c r="X9" s="227">
        <v>8.9</v>
      </c>
      <c r="Y9" s="227">
        <v>4.9000000000000004</v>
      </c>
      <c r="Z9" s="227">
        <v>9.5</v>
      </c>
      <c r="AA9" s="227">
        <v>2.9</v>
      </c>
      <c r="AB9" s="227">
        <v>0.9</v>
      </c>
    </row>
    <row r="10" spans="1:28">
      <c r="A10" s="228">
        <v>3</v>
      </c>
      <c r="B10" s="17" t="s">
        <v>28</v>
      </c>
      <c r="C10" s="218">
        <v>2853427</v>
      </c>
      <c r="D10" s="218">
        <v>3009928</v>
      </c>
      <c r="E10" s="218">
        <v>3017735</v>
      </c>
      <c r="F10" s="218">
        <v>2592659</v>
      </c>
      <c r="G10" s="221">
        <v>2713577</v>
      </c>
      <c r="H10" s="221">
        <v>2572912</v>
      </c>
      <c r="I10" s="218">
        <v>2713965</v>
      </c>
      <c r="J10" s="218">
        <v>2747345</v>
      </c>
      <c r="K10" s="218">
        <v>2780973</v>
      </c>
      <c r="L10" s="218">
        <v>2902616</v>
      </c>
      <c r="M10" s="218">
        <v>2838249</v>
      </c>
      <c r="N10" s="218">
        <v>2846737</v>
      </c>
      <c r="O10" s="218">
        <v>2896254</v>
      </c>
      <c r="P10" s="218">
        <v>2908996</v>
      </c>
      <c r="Q10" s="218">
        <v>2891889</v>
      </c>
      <c r="R10" s="218">
        <v>2827000</v>
      </c>
      <c r="S10" s="218">
        <v>2983183</v>
      </c>
      <c r="T10" s="218">
        <v>3098710</v>
      </c>
      <c r="U10" s="218">
        <v>3210154</v>
      </c>
      <c r="V10" s="218">
        <v>3307255</v>
      </c>
      <c r="W10" s="227">
        <v>-0.6</v>
      </c>
      <c r="X10" s="227">
        <v>-2.2000000000000002</v>
      </c>
      <c r="Y10" s="227">
        <v>5.5</v>
      </c>
      <c r="Z10" s="227">
        <v>3.9</v>
      </c>
      <c r="AA10" s="227">
        <v>3.6</v>
      </c>
      <c r="AB10" s="227">
        <v>3</v>
      </c>
    </row>
    <row r="11" spans="1:28">
      <c r="A11" s="228">
        <v>4</v>
      </c>
      <c r="B11" s="17" t="s">
        <v>29</v>
      </c>
      <c r="C11" s="218">
        <v>1208881</v>
      </c>
      <c r="D11" s="218">
        <v>1230545</v>
      </c>
      <c r="E11" s="218">
        <v>1209724</v>
      </c>
      <c r="F11" s="218">
        <v>1150213</v>
      </c>
      <c r="G11" s="221">
        <v>1172424</v>
      </c>
      <c r="H11" s="221">
        <v>1106828</v>
      </c>
      <c r="I11" s="218">
        <v>1084259</v>
      </c>
      <c r="J11" s="218">
        <v>1135485</v>
      </c>
      <c r="K11" s="218">
        <v>1132791</v>
      </c>
      <c r="L11" s="218">
        <v>1170542</v>
      </c>
      <c r="M11" s="218">
        <v>1223618</v>
      </c>
      <c r="N11" s="218">
        <v>1273068</v>
      </c>
      <c r="O11" s="218">
        <v>1262399</v>
      </c>
      <c r="P11" s="218">
        <v>1265904</v>
      </c>
      <c r="Q11" s="218">
        <v>1261516</v>
      </c>
      <c r="R11" s="218">
        <v>1309842</v>
      </c>
      <c r="S11" s="218">
        <v>1256374</v>
      </c>
      <c r="T11" s="218">
        <v>1284377</v>
      </c>
      <c r="U11" s="218">
        <v>1323365</v>
      </c>
      <c r="V11" s="218">
        <v>1405056</v>
      </c>
      <c r="W11" s="227">
        <v>-0.3</v>
      </c>
      <c r="X11" s="227">
        <v>3.8</v>
      </c>
      <c r="Y11" s="227">
        <v>-4.0999999999999996</v>
      </c>
      <c r="Z11" s="227">
        <v>2.2000000000000002</v>
      </c>
      <c r="AA11" s="227">
        <v>3</v>
      </c>
      <c r="AB11" s="227">
        <v>6.2</v>
      </c>
    </row>
    <row r="12" spans="1:28">
      <c r="A12" s="228">
        <v>5</v>
      </c>
      <c r="B12" s="17" t="s">
        <v>30</v>
      </c>
      <c r="C12" s="218">
        <v>2608291</v>
      </c>
      <c r="D12" s="218">
        <v>2658413</v>
      </c>
      <c r="E12" s="218">
        <v>2734038</v>
      </c>
      <c r="F12" s="218">
        <v>2379572</v>
      </c>
      <c r="G12" s="221">
        <v>2551457</v>
      </c>
      <c r="H12" s="221">
        <v>2454521</v>
      </c>
      <c r="I12" s="218">
        <v>2382927</v>
      </c>
      <c r="J12" s="218">
        <v>2579580</v>
      </c>
      <c r="K12" s="218">
        <v>2598919</v>
      </c>
      <c r="L12" s="218">
        <v>2709738</v>
      </c>
      <c r="M12" s="218">
        <v>2779543</v>
      </c>
      <c r="N12" s="218">
        <v>2791811</v>
      </c>
      <c r="O12" s="218">
        <v>2796133</v>
      </c>
      <c r="P12" s="218">
        <v>2756784</v>
      </c>
      <c r="Q12" s="218">
        <v>2732768</v>
      </c>
      <c r="R12" s="218">
        <v>2957492</v>
      </c>
      <c r="S12" s="218">
        <v>2732228</v>
      </c>
      <c r="T12" s="218">
        <v>2769710</v>
      </c>
      <c r="U12" s="218">
        <v>2866146</v>
      </c>
      <c r="V12" s="218">
        <v>3085611</v>
      </c>
      <c r="W12" s="227">
        <v>-0.9</v>
      </c>
      <c r="X12" s="227">
        <v>8.1999999999999993</v>
      </c>
      <c r="Y12" s="227">
        <v>-7.6</v>
      </c>
      <c r="Z12" s="227">
        <v>1.4</v>
      </c>
      <c r="AA12" s="227">
        <v>3.5</v>
      </c>
      <c r="AB12" s="227">
        <v>7.7</v>
      </c>
    </row>
    <row r="13" spans="1:28">
      <c r="A13" s="228">
        <v>6</v>
      </c>
      <c r="B13" s="17" t="s">
        <v>31</v>
      </c>
      <c r="C13" s="218">
        <v>1004323</v>
      </c>
      <c r="D13" s="218">
        <v>1023747</v>
      </c>
      <c r="E13" s="218">
        <v>983330</v>
      </c>
      <c r="F13" s="218">
        <v>939846</v>
      </c>
      <c r="G13" s="221">
        <v>979838</v>
      </c>
      <c r="H13" s="221">
        <v>959676</v>
      </c>
      <c r="I13" s="218">
        <v>955733</v>
      </c>
      <c r="J13" s="218">
        <v>964719</v>
      </c>
      <c r="K13" s="218">
        <v>988086</v>
      </c>
      <c r="L13" s="218">
        <v>1039190</v>
      </c>
      <c r="M13" s="218">
        <v>1067073</v>
      </c>
      <c r="N13" s="218">
        <v>1094184</v>
      </c>
      <c r="O13" s="218">
        <v>1092639</v>
      </c>
      <c r="P13" s="218">
        <v>1085214</v>
      </c>
      <c r="Q13" s="218">
        <v>1103980</v>
      </c>
      <c r="R13" s="218">
        <v>1145962</v>
      </c>
      <c r="S13" s="218">
        <v>1111901</v>
      </c>
      <c r="T13" s="218">
        <v>1148389</v>
      </c>
      <c r="U13" s="218">
        <v>1182433</v>
      </c>
      <c r="V13" s="218">
        <v>1247226</v>
      </c>
      <c r="W13" s="227">
        <v>1.7</v>
      </c>
      <c r="X13" s="227">
        <v>3.8</v>
      </c>
      <c r="Y13" s="227">
        <v>-3</v>
      </c>
      <c r="Z13" s="227">
        <v>3.3</v>
      </c>
      <c r="AA13" s="227">
        <v>3</v>
      </c>
      <c r="AB13" s="227">
        <v>5.5</v>
      </c>
    </row>
    <row r="14" spans="1:28">
      <c r="A14" s="228">
        <v>7</v>
      </c>
      <c r="B14" s="17" t="s">
        <v>32</v>
      </c>
      <c r="C14" s="218">
        <v>648047</v>
      </c>
      <c r="D14" s="218">
        <v>654366</v>
      </c>
      <c r="E14" s="218">
        <v>620493</v>
      </c>
      <c r="F14" s="218">
        <v>588921</v>
      </c>
      <c r="G14" s="221">
        <v>591650</v>
      </c>
      <c r="H14" s="221">
        <v>574148</v>
      </c>
      <c r="I14" s="218">
        <v>576822</v>
      </c>
      <c r="J14" s="218">
        <v>620710</v>
      </c>
      <c r="K14" s="218">
        <v>625327</v>
      </c>
      <c r="L14" s="218">
        <v>660921</v>
      </c>
      <c r="M14" s="218">
        <v>668344</v>
      </c>
      <c r="N14" s="218">
        <v>667649</v>
      </c>
      <c r="O14" s="218">
        <v>647091</v>
      </c>
      <c r="P14" s="218">
        <v>648284</v>
      </c>
      <c r="Q14" s="218">
        <v>649338</v>
      </c>
      <c r="R14" s="218">
        <v>620476</v>
      </c>
      <c r="S14" s="218">
        <v>683731</v>
      </c>
      <c r="T14" s="218">
        <v>746380</v>
      </c>
      <c r="U14" s="218">
        <v>761256</v>
      </c>
      <c r="V14" s="218">
        <v>765493</v>
      </c>
      <c r="W14" s="227">
        <v>0.2</v>
      </c>
      <c r="X14" s="227">
        <v>-4.4000000000000004</v>
      </c>
      <c r="Y14" s="227">
        <v>10.199999999999999</v>
      </c>
      <c r="Z14" s="227">
        <v>9.1999999999999993</v>
      </c>
      <c r="AA14" s="227">
        <v>2</v>
      </c>
      <c r="AB14" s="227">
        <v>0.6</v>
      </c>
    </row>
    <row r="15" spans="1:28">
      <c r="A15" s="228">
        <v>8</v>
      </c>
      <c r="B15" s="17" t="s">
        <v>33</v>
      </c>
      <c r="C15" s="218">
        <v>399812</v>
      </c>
      <c r="D15" s="218">
        <v>413711</v>
      </c>
      <c r="E15" s="218">
        <v>380740</v>
      </c>
      <c r="F15" s="218">
        <v>358457</v>
      </c>
      <c r="G15" s="221">
        <v>368165</v>
      </c>
      <c r="H15" s="221">
        <v>354607</v>
      </c>
      <c r="I15" s="218">
        <v>283384</v>
      </c>
      <c r="J15" s="218">
        <v>392474</v>
      </c>
      <c r="K15" s="218">
        <v>384211</v>
      </c>
      <c r="L15" s="218">
        <v>410856</v>
      </c>
      <c r="M15" s="218">
        <v>417184</v>
      </c>
      <c r="N15" s="218">
        <v>421316</v>
      </c>
      <c r="O15" s="218">
        <v>435417</v>
      </c>
      <c r="P15" s="218">
        <v>467872</v>
      </c>
      <c r="Q15" s="218">
        <v>447812</v>
      </c>
      <c r="R15" s="218">
        <v>460175</v>
      </c>
      <c r="S15" s="218">
        <v>470821</v>
      </c>
      <c r="T15" s="218">
        <v>494399</v>
      </c>
      <c r="U15" s="218">
        <v>506970</v>
      </c>
      <c r="V15" s="218">
        <v>526416</v>
      </c>
      <c r="W15" s="227">
        <v>-4.3</v>
      </c>
      <c r="X15" s="227">
        <v>2.8</v>
      </c>
      <c r="Y15" s="227">
        <v>2.2999999999999998</v>
      </c>
      <c r="Z15" s="227">
        <v>5</v>
      </c>
      <c r="AA15" s="227">
        <v>2.5</v>
      </c>
      <c r="AB15" s="227">
        <v>3.8</v>
      </c>
    </row>
    <row r="16" spans="1:28">
      <c r="A16" s="228">
        <v>9</v>
      </c>
      <c r="B16" s="17" t="s">
        <v>34</v>
      </c>
      <c r="C16" s="218">
        <v>508293</v>
      </c>
      <c r="D16" s="218">
        <v>501882</v>
      </c>
      <c r="E16" s="218">
        <v>480982</v>
      </c>
      <c r="F16" s="218">
        <v>460192</v>
      </c>
      <c r="G16" s="221">
        <v>470678</v>
      </c>
      <c r="H16" s="221">
        <v>442142</v>
      </c>
      <c r="I16" s="218">
        <v>437083</v>
      </c>
      <c r="J16" s="218">
        <v>446051</v>
      </c>
      <c r="K16" s="218">
        <v>441819</v>
      </c>
      <c r="L16" s="218">
        <v>460891</v>
      </c>
      <c r="M16" s="218">
        <v>461189</v>
      </c>
      <c r="N16" s="218">
        <v>459694</v>
      </c>
      <c r="O16" s="218">
        <v>460218</v>
      </c>
      <c r="P16" s="218">
        <v>463943</v>
      </c>
      <c r="Q16" s="218">
        <v>441012</v>
      </c>
      <c r="R16" s="218">
        <v>456897</v>
      </c>
      <c r="S16" s="218">
        <v>495807</v>
      </c>
      <c r="T16" s="218">
        <v>547484</v>
      </c>
      <c r="U16" s="218">
        <v>557578</v>
      </c>
      <c r="V16" s="218">
        <v>554254</v>
      </c>
      <c r="W16" s="227">
        <v>-4.9000000000000004</v>
      </c>
      <c r="X16" s="227">
        <v>3.6</v>
      </c>
      <c r="Y16" s="227">
        <v>8.5</v>
      </c>
      <c r="Z16" s="227">
        <v>10.4</v>
      </c>
      <c r="AA16" s="227">
        <v>1.8</v>
      </c>
      <c r="AB16" s="227">
        <v>-0.6</v>
      </c>
    </row>
    <row r="17" spans="1:28">
      <c r="A17" s="229"/>
      <c r="B17" s="230"/>
      <c r="C17" s="218"/>
      <c r="D17" s="218"/>
      <c r="E17" s="218"/>
      <c r="F17" s="218"/>
      <c r="G17" s="221"/>
      <c r="H17" s="221"/>
      <c r="I17" s="218"/>
      <c r="J17" s="218"/>
      <c r="K17" s="218" t="s">
        <v>185</v>
      </c>
      <c r="L17" s="218" t="s">
        <v>186</v>
      </c>
      <c r="M17" s="218" t="s">
        <v>190</v>
      </c>
      <c r="N17" s="218"/>
      <c r="O17" s="218"/>
      <c r="P17" s="218"/>
      <c r="Q17" s="218"/>
      <c r="R17" s="218"/>
      <c r="S17" s="218"/>
      <c r="T17" s="218"/>
      <c r="U17" s="218"/>
      <c r="V17" s="218"/>
      <c r="W17" s="227"/>
      <c r="X17" s="227"/>
      <c r="Y17" s="227"/>
      <c r="Z17" s="227"/>
      <c r="AA17" s="227"/>
      <c r="AB17" s="227"/>
    </row>
    <row r="18" spans="1:28">
      <c r="A18" s="231">
        <v>100</v>
      </c>
      <c r="B18" s="230" t="s">
        <v>25</v>
      </c>
      <c r="C18" s="218">
        <v>6387739.3286904283</v>
      </c>
      <c r="D18" s="218">
        <v>6549476.5229674205</v>
      </c>
      <c r="E18" s="218">
        <v>6480235.017079901</v>
      </c>
      <c r="F18" s="218">
        <v>6258012.5273802951</v>
      </c>
      <c r="G18" s="221">
        <v>6555046.5510755181</v>
      </c>
      <c r="H18" s="221">
        <v>6458257.9199709743</v>
      </c>
      <c r="I18" s="218">
        <v>6354556.6057727821</v>
      </c>
      <c r="J18" s="218">
        <v>6415321.7051806003</v>
      </c>
      <c r="K18" s="218">
        <v>6552499.2579718307</v>
      </c>
      <c r="L18" s="218">
        <v>6831150.1082816236</v>
      </c>
      <c r="M18" s="218">
        <v>6823103.9917764664</v>
      </c>
      <c r="N18" s="218">
        <v>6971919.8143858574</v>
      </c>
      <c r="O18" s="218">
        <v>6994802.9364804029</v>
      </c>
      <c r="P18" s="218">
        <v>7115820.6454971842</v>
      </c>
      <c r="Q18" s="218">
        <v>6934282.2698477209</v>
      </c>
      <c r="R18" s="218">
        <v>6999086.9167955741</v>
      </c>
      <c r="S18" s="218">
        <v>7113157.0966367871</v>
      </c>
      <c r="T18" s="218">
        <v>7439208.2577517312</v>
      </c>
      <c r="U18" s="218">
        <v>7652049.1982778087</v>
      </c>
      <c r="V18" s="218">
        <v>7937125.6298774192</v>
      </c>
      <c r="W18" s="227">
        <v>-2.6</v>
      </c>
      <c r="X18" s="227">
        <v>0.9</v>
      </c>
      <c r="Y18" s="227">
        <v>1.6</v>
      </c>
      <c r="Z18" s="227">
        <v>4.5999999999999996</v>
      </c>
      <c r="AA18" s="227">
        <v>2.9</v>
      </c>
      <c r="AB18" s="227">
        <v>3.7</v>
      </c>
    </row>
    <row r="19" spans="1:28">
      <c r="A19" s="229">
        <v>1</v>
      </c>
      <c r="B19" s="154" t="s">
        <v>85</v>
      </c>
      <c r="C19" s="218">
        <v>3185611</v>
      </c>
      <c r="D19" s="218">
        <v>3298834</v>
      </c>
      <c r="E19" s="218">
        <v>3183488</v>
      </c>
      <c r="F19" s="218">
        <v>2999072</v>
      </c>
      <c r="G19" s="221">
        <v>3273143</v>
      </c>
      <c r="H19" s="221">
        <v>3215324</v>
      </c>
      <c r="I19" s="218">
        <v>3125486</v>
      </c>
      <c r="J19" s="218">
        <v>3244583</v>
      </c>
      <c r="K19" s="218">
        <v>3242432</v>
      </c>
      <c r="L19" s="218">
        <v>3456213</v>
      </c>
      <c r="M19" s="218">
        <v>3477604</v>
      </c>
      <c r="N19" s="218">
        <v>3569520</v>
      </c>
      <c r="O19" s="218">
        <v>3543507</v>
      </c>
      <c r="P19" s="218">
        <v>3566961</v>
      </c>
      <c r="Q19" s="218">
        <v>3416190</v>
      </c>
      <c r="R19" s="218">
        <v>3589386</v>
      </c>
      <c r="S19" s="218">
        <v>3779496</v>
      </c>
      <c r="T19" s="218">
        <v>4028763</v>
      </c>
      <c r="U19" s="218">
        <v>4155449</v>
      </c>
      <c r="V19" s="218">
        <v>4262514</v>
      </c>
      <c r="W19" s="227">
        <v>-4.2</v>
      </c>
      <c r="X19" s="227">
        <v>5.0999999999999996</v>
      </c>
      <c r="Y19" s="227">
        <v>5.3</v>
      </c>
      <c r="Z19" s="227">
        <v>6.6</v>
      </c>
      <c r="AA19" s="227">
        <v>3.1</v>
      </c>
      <c r="AB19" s="227">
        <v>2.6</v>
      </c>
    </row>
    <row r="20" spans="1:28">
      <c r="A20" s="231">
        <v>202</v>
      </c>
      <c r="B20" s="228" t="s">
        <v>86</v>
      </c>
      <c r="C20" s="218">
        <v>1792938</v>
      </c>
      <c r="D20" s="218">
        <v>1871342</v>
      </c>
      <c r="E20" s="218">
        <v>1757935</v>
      </c>
      <c r="F20" s="218">
        <v>1642380</v>
      </c>
      <c r="G20" s="221">
        <v>1833694</v>
      </c>
      <c r="H20" s="221">
        <v>1753551</v>
      </c>
      <c r="I20" s="218">
        <v>1683279</v>
      </c>
      <c r="J20" s="218">
        <v>1740794</v>
      </c>
      <c r="K20" s="218">
        <v>1763415</v>
      </c>
      <c r="L20" s="218">
        <v>1887165</v>
      </c>
      <c r="M20" s="218">
        <v>1932416</v>
      </c>
      <c r="N20" s="218">
        <v>1973492</v>
      </c>
      <c r="O20" s="218">
        <v>1942287</v>
      </c>
      <c r="P20" s="218">
        <v>1955813</v>
      </c>
      <c r="Q20" s="218">
        <v>1828833</v>
      </c>
      <c r="R20" s="218">
        <v>1966716</v>
      </c>
      <c r="S20" s="218">
        <v>1982437</v>
      </c>
      <c r="T20" s="218">
        <v>2024119</v>
      </c>
      <c r="U20" s="218">
        <v>2097581</v>
      </c>
      <c r="V20" s="218">
        <v>2210952</v>
      </c>
      <c r="W20" s="227">
        <v>-6.5</v>
      </c>
      <c r="X20" s="227">
        <v>7.5</v>
      </c>
      <c r="Y20" s="227">
        <v>0.8</v>
      </c>
      <c r="Z20" s="227">
        <v>2.1</v>
      </c>
      <c r="AA20" s="227">
        <v>3.6</v>
      </c>
      <c r="AB20" s="227">
        <v>5.4</v>
      </c>
    </row>
    <row r="21" spans="1:28">
      <c r="A21" s="231">
        <v>204</v>
      </c>
      <c r="B21" s="228" t="s">
        <v>87</v>
      </c>
      <c r="C21" s="218">
        <v>1190596</v>
      </c>
      <c r="D21" s="218">
        <v>1223823</v>
      </c>
      <c r="E21" s="218">
        <v>1224985</v>
      </c>
      <c r="F21" s="218">
        <v>1158938</v>
      </c>
      <c r="G21" s="221">
        <v>1227948</v>
      </c>
      <c r="H21" s="221">
        <v>1258760</v>
      </c>
      <c r="I21" s="218">
        <v>1239144</v>
      </c>
      <c r="J21" s="218">
        <v>1289473</v>
      </c>
      <c r="K21" s="218">
        <v>1278226</v>
      </c>
      <c r="L21" s="218">
        <v>1345187</v>
      </c>
      <c r="M21" s="218">
        <v>1335381</v>
      </c>
      <c r="N21" s="218">
        <v>1376659</v>
      </c>
      <c r="O21" s="218">
        <v>1388591</v>
      </c>
      <c r="P21" s="218">
        <v>1390781</v>
      </c>
      <c r="Q21" s="218">
        <v>1370112</v>
      </c>
      <c r="R21" s="218">
        <v>1400989</v>
      </c>
      <c r="S21" s="218">
        <v>1526231</v>
      </c>
      <c r="T21" s="218">
        <v>1680982</v>
      </c>
      <c r="U21" s="218">
        <v>1728229</v>
      </c>
      <c r="V21" s="218">
        <v>1737232</v>
      </c>
      <c r="W21" s="227">
        <v>-1.5</v>
      </c>
      <c r="X21" s="227">
        <v>2.2999999999999998</v>
      </c>
      <c r="Y21" s="227">
        <v>8.9</v>
      </c>
      <c r="Z21" s="227">
        <v>10.1</v>
      </c>
      <c r="AA21" s="227">
        <v>2.8</v>
      </c>
      <c r="AB21" s="227">
        <v>0.5</v>
      </c>
    </row>
    <row r="22" spans="1:28">
      <c r="A22" s="231">
        <v>206</v>
      </c>
      <c r="B22" s="228" t="s">
        <v>88</v>
      </c>
      <c r="C22" s="218">
        <v>202077</v>
      </c>
      <c r="D22" s="218">
        <v>203669</v>
      </c>
      <c r="E22" s="218">
        <v>200568</v>
      </c>
      <c r="F22" s="218">
        <v>197754</v>
      </c>
      <c r="G22" s="221">
        <v>211501</v>
      </c>
      <c r="H22" s="221">
        <v>203013</v>
      </c>
      <c r="I22" s="218">
        <v>203063</v>
      </c>
      <c r="J22" s="218">
        <v>214316</v>
      </c>
      <c r="K22" s="218">
        <v>200791</v>
      </c>
      <c r="L22" s="218">
        <v>223861</v>
      </c>
      <c r="M22" s="218">
        <v>209807</v>
      </c>
      <c r="N22" s="218">
        <v>219369</v>
      </c>
      <c r="O22" s="218">
        <v>212629</v>
      </c>
      <c r="P22" s="218">
        <v>220367</v>
      </c>
      <c r="Q22" s="218">
        <v>217245</v>
      </c>
      <c r="R22" s="218">
        <v>221681</v>
      </c>
      <c r="S22" s="218">
        <v>270828</v>
      </c>
      <c r="T22" s="218">
        <v>323662</v>
      </c>
      <c r="U22" s="218">
        <v>329639</v>
      </c>
      <c r="V22" s="218">
        <v>314330</v>
      </c>
      <c r="W22" s="227">
        <v>-1.4</v>
      </c>
      <c r="X22" s="227">
        <v>2</v>
      </c>
      <c r="Y22" s="227">
        <v>22.2</v>
      </c>
      <c r="Z22" s="227">
        <v>19.5</v>
      </c>
      <c r="AA22" s="227">
        <v>1.8</v>
      </c>
      <c r="AB22" s="227">
        <v>-4.5999999999999996</v>
      </c>
    </row>
    <row r="23" spans="1:28">
      <c r="A23" s="229">
        <v>2</v>
      </c>
      <c r="B23" s="154" t="s">
        <v>89</v>
      </c>
      <c r="C23" s="218">
        <v>1927016</v>
      </c>
      <c r="D23" s="218">
        <v>1968161</v>
      </c>
      <c r="E23" s="218">
        <v>1886826</v>
      </c>
      <c r="F23" s="218">
        <v>1784459</v>
      </c>
      <c r="G23" s="221">
        <v>1872574</v>
      </c>
      <c r="H23" s="221">
        <v>1885254</v>
      </c>
      <c r="I23" s="218">
        <v>1914020</v>
      </c>
      <c r="J23" s="218">
        <v>1913751</v>
      </c>
      <c r="K23" s="218">
        <v>1894271</v>
      </c>
      <c r="L23" s="218">
        <v>1977504</v>
      </c>
      <c r="M23" s="218">
        <v>2059391</v>
      </c>
      <c r="N23" s="218">
        <v>2026942</v>
      </c>
      <c r="O23" s="218">
        <v>2026767</v>
      </c>
      <c r="P23" s="218">
        <v>1980577</v>
      </c>
      <c r="Q23" s="218">
        <v>1964685</v>
      </c>
      <c r="R23" s="218">
        <v>2139974</v>
      </c>
      <c r="S23" s="218">
        <v>2245430</v>
      </c>
      <c r="T23" s="218">
        <v>2458999</v>
      </c>
      <c r="U23" s="218">
        <v>2531046</v>
      </c>
      <c r="V23" s="218">
        <v>2552987</v>
      </c>
      <c r="W23" s="227">
        <v>-0.8</v>
      </c>
      <c r="X23" s="227">
        <v>8.9</v>
      </c>
      <c r="Y23" s="227">
        <v>4.9000000000000004</v>
      </c>
      <c r="Z23" s="227">
        <v>9.5</v>
      </c>
      <c r="AA23" s="227">
        <v>2.9</v>
      </c>
      <c r="AB23" s="227">
        <v>0.9</v>
      </c>
    </row>
    <row r="24" spans="1:28">
      <c r="A24" s="231">
        <v>207</v>
      </c>
      <c r="B24" s="228" t="s">
        <v>90</v>
      </c>
      <c r="C24" s="218">
        <v>670859</v>
      </c>
      <c r="D24" s="218">
        <v>694228</v>
      </c>
      <c r="E24" s="218">
        <v>637857</v>
      </c>
      <c r="F24" s="218">
        <v>572815</v>
      </c>
      <c r="G24" s="221">
        <v>613450</v>
      </c>
      <c r="H24" s="221">
        <v>627097</v>
      </c>
      <c r="I24" s="218">
        <v>623436</v>
      </c>
      <c r="J24" s="218">
        <v>651698</v>
      </c>
      <c r="K24" s="218">
        <v>657759</v>
      </c>
      <c r="L24" s="218">
        <v>667956</v>
      </c>
      <c r="M24" s="218">
        <v>701869</v>
      </c>
      <c r="N24" s="218">
        <v>683026</v>
      </c>
      <c r="O24" s="218">
        <v>681859</v>
      </c>
      <c r="P24" s="218">
        <v>672963</v>
      </c>
      <c r="Q24" s="218">
        <v>687475</v>
      </c>
      <c r="R24" s="218">
        <v>769731</v>
      </c>
      <c r="S24" s="218">
        <v>719339</v>
      </c>
      <c r="T24" s="218">
        <v>766515</v>
      </c>
      <c r="U24" s="218">
        <v>791063</v>
      </c>
      <c r="V24" s="218">
        <v>826277</v>
      </c>
      <c r="W24" s="227">
        <v>2.2000000000000002</v>
      </c>
      <c r="X24" s="227">
        <v>12</v>
      </c>
      <c r="Y24" s="227">
        <v>-6.5</v>
      </c>
      <c r="Z24" s="227">
        <v>6.6</v>
      </c>
      <c r="AA24" s="227">
        <v>3.2</v>
      </c>
      <c r="AB24" s="227">
        <v>4.5</v>
      </c>
    </row>
    <row r="25" spans="1:28">
      <c r="A25" s="231">
        <v>214</v>
      </c>
      <c r="B25" s="228" t="s">
        <v>91</v>
      </c>
      <c r="C25" s="218">
        <v>473235</v>
      </c>
      <c r="D25" s="218">
        <v>458818</v>
      </c>
      <c r="E25" s="218">
        <v>453733</v>
      </c>
      <c r="F25" s="218">
        <v>455387</v>
      </c>
      <c r="G25" s="221">
        <v>453530</v>
      </c>
      <c r="H25" s="221">
        <v>439779</v>
      </c>
      <c r="I25" s="218">
        <v>440312</v>
      </c>
      <c r="J25" s="218">
        <v>449066</v>
      </c>
      <c r="K25" s="218">
        <v>446228</v>
      </c>
      <c r="L25" s="218">
        <v>462297</v>
      </c>
      <c r="M25" s="218">
        <v>464168</v>
      </c>
      <c r="N25" s="218">
        <v>466054</v>
      </c>
      <c r="O25" s="218">
        <v>474267</v>
      </c>
      <c r="P25" s="218">
        <v>466750</v>
      </c>
      <c r="Q25" s="218">
        <v>452088</v>
      </c>
      <c r="R25" s="218">
        <v>473663</v>
      </c>
      <c r="S25" s="218">
        <v>573161</v>
      </c>
      <c r="T25" s="218">
        <v>661218</v>
      </c>
      <c r="U25" s="218">
        <v>679626</v>
      </c>
      <c r="V25" s="218">
        <v>652621</v>
      </c>
      <c r="W25" s="227">
        <v>-3.1</v>
      </c>
      <c r="X25" s="227">
        <v>4.8</v>
      </c>
      <c r="Y25" s="227">
        <v>21</v>
      </c>
      <c r="Z25" s="227">
        <v>15.4</v>
      </c>
      <c r="AA25" s="227">
        <v>2.8</v>
      </c>
      <c r="AB25" s="227">
        <v>-4</v>
      </c>
    </row>
    <row r="26" spans="1:28">
      <c r="A26" s="231">
        <v>217</v>
      </c>
      <c r="B26" s="228" t="s">
        <v>92</v>
      </c>
      <c r="C26" s="218">
        <v>312613</v>
      </c>
      <c r="D26" s="218">
        <v>320539</v>
      </c>
      <c r="E26" s="218">
        <v>310773</v>
      </c>
      <c r="F26" s="218">
        <v>299126</v>
      </c>
      <c r="G26" s="221">
        <v>314485</v>
      </c>
      <c r="H26" s="221">
        <v>313469</v>
      </c>
      <c r="I26" s="218">
        <v>324852</v>
      </c>
      <c r="J26" s="218">
        <v>309960</v>
      </c>
      <c r="K26" s="218">
        <v>314190</v>
      </c>
      <c r="L26" s="218">
        <v>313530</v>
      </c>
      <c r="M26" s="218">
        <v>319643</v>
      </c>
      <c r="N26" s="218">
        <v>327506</v>
      </c>
      <c r="O26" s="218">
        <v>339766</v>
      </c>
      <c r="P26" s="218">
        <v>336482</v>
      </c>
      <c r="Q26" s="218">
        <v>327313</v>
      </c>
      <c r="R26" s="218">
        <v>333266</v>
      </c>
      <c r="S26" s="218">
        <v>399879</v>
      </c>
      <c r="T26" s="218">
        <v>453793</v>
      </c>
      <c r="U26" s="218">
        <v>466933</v>
      </c>
      <c r="V26" s="218">
        <v>453682</v>
      </c>
      <c r="W26" s="227">
        <v>-2.7</v>
      </c>
      <c r="X26" s="227">
        <v>1.8</v>
      </c>
      <c r="Y26" s="227">
        <v>20</v>
      </c>
      <c r="Z26" s="227">
        <v>13.5</v>
      </c>
      <c r="AA26" s="227">
        <v>2.9</v>
      </c>
      <c r="AB26" s="227">
        <v>-2.8</v>
      </c>
    </row>
    <row r="27" spans="1:28">
      <c r="A27" s="231">
        <v>219</v>
      </c>
      <c r="B27" s="228" t="s">
        <v>93</v>
      </c>
      <c r="C27" s="218">
        <v>405358</v>
      </c>
      <c r="D27" s="218">
        <v>432678</v>
      </c>
      <c r="E27" s="218">
        <v>423634</v>
      </c>
      <c r="F27" s="218">
        <v>398044</v>
      </c>
      <c r="G27" s="221">
        <v>430995</v>
      </c>
      <c r="H27" s="221">
        <v>444631</v>
      </c>
      <c r="I27" s="218">
        <v>465894</v>
      </c>
      <c r="J27" s="218">
        <v>442468</v>
      </c>
      <c r="K27" s="218">
        <v>415407</v>
      </c>
      <c r="L27" s="218">
        <v>470235</v>
      </c>
      <c r="M27" s="218">
        <v>510218</v>
      </c>
      <c r="N27" s="218">
        <v>485559</v>
      </c>
      <c r="O27" s="218">
        <v>470022</v>
      </c>
      <c r="P27" s="218">
        <v>443928</v>
      </c>
      <c r="Q27" s="218">
        <v>438493</v>
      </c>
      <c r="R27" s="218">
        <v>501838</v>
      </c>
      <c r="S27" s="218">
        <v>475090</v>
      </c>
      <c r="T27" s="218">
        <v>486326</v>
      </c>
      <c r="U27" s="218">
        <v>500739</v>
      </c>
      <c r="V27" s="218">
        <v>532218</v>
      </c>
      <c r="W27" s="227">
        <v>-1.2</v>
      </c>
      <c r="X27" s="227">
        <v>14.4</v>
      </c>
      <c r="Y27" s="227">
        <v>-5.3</v>
      </c>
      <c r="Z27" s="227">
        <v>2.4</v>
      </c>
      <c r="AA27" s="227">
        <v>3</v>
      </c>
      <c r="AB27" s="227">
        <v>6.3</v>
      </c>
    </row>
    <row r="28" spans="1:28">
      <c r="A28" s="231">
        <v>301</v>
      </c>
      <c r="B28" s="228" t="s">
        <v>94</v>
      </c>
      <c r="C28" s="218">
        <v>64951</v>
      </c>
      <c r="D28" s="218">
        <v>61898</v>
      </c>
      <c r="E28" s="218">
        <v>60829</v>
      </c>
      <c r="F28" s="218">
        <v>59087</v>
      </c>
      <c r="G28" s="221">
        <v>60114</v>
      </c>
      <c r="H28" s="221">
        <v>60278</v>
      </c>
      <c r="I28" s="218">
        <v>59526</v>
      </c>
      <c r="J28" s="218">
        <v>60559</v>
      </c>
      <c r="K28" s="218">
        <v>60687</v>
      </c>
      <c r="L28" s="218">
        <v>63486</v>
      </c>
      <c r="M28" s="218">
        <v>63493</v>
      </c>
      <c r="N28" s="218">
        <v>64797</v>
      </c>
      <c r="O28" s="218">
        <v>60853</v>
      </c>
      <c r="P28" s="218">
        <v>60454</v>
      </c>
      <c r="Q28" s="218">
        <v>59316</v>
      </c>
      <c r="R28" s="218">
        <v>61476</v>
      </c>
      <c r="S28" s="218">
        <v>77961</v>
      </c>
      <c r="T28" s="218">
        <v>91147</v>
      </c>
      <c r="U28" s="218">
        <v>92685</v>
      </c>
      <c r="V28" s="218">
        <v>88189</v>
      </c>
      <c r="W28" s="227">
        <v>-1.9</v>
      </c>
      <c r="X28" s="227">
        <v>3.6</v>
      </c>
      <c r="Y28" s="227">
        <v>26.8</v>
      </c>
      <c r="Z28" s="227">
        <v>16.899999999999999</v>
      </c>
      <c r="AA28" s="227">
        <v>1.7</v>
      </c>
      <c r="AB28" s="227">
        <v>-4.9000000000000004</v>
      </c>
    </row>
    <row r="29" spans="1:28">
      <c r="A29" s="229">
        <v>3</v>
      </c>
      <c r="B29" s="154" t="s">
        <v>28</v>
      </c>
      <c r="C29" s="218">
        <v>2853427</v>
      </c>
      <c r="D29" s="218">
        <v>3009928</v>
      </c>
      <c r="E29" s="218">
        <v>3017735</v>
      </c>
      <c r="F29" s="218">
        <v>2592659</v>
      </c>
      <c r="G29" s="221">
        <v>2713577</v>
      </c>
      <c r="H29" s="221">
        <v>2572912</v>
      </c>
      <c r="I29" s="218">
        <v>2713965</v>
      </c>
      <c r="J29" s="218">
        <v>2747345</v>
      </c>
      <c r="K29" s="218">
        <v>2780973</v>
      </c>
      <c r="L29" s="218">
        <v>2902616</v>
      </c>
      <c r="M29" s="218">
        <v>2838249</v>
      </c>
      <c r="N29" s="218">
        <v>2846737</v>
      </c>
      <c r="O29" s="218">
        <v>2896254</v>
      </c>
      <c r="P29" s="218">
        <v>2908996</v>
      </c>
      <c r="Q29" s="218">
        <v>2891889</v>
      </c>
      <c r="R29" s="218">
        <v>2827000</v>
      </c>
      <c r="S29" s="218">
        <v>2983183</v>
      </c>
      <c r="T29" s="218">
        <v>3098710</v>
      </c>
      <c r="U29" s="218">
        <v>3210154</v>
      </c>
      <c r="V29" s="218">
        <v>3307255</v>
      </c>
      <c r="W29" s="227">
        <v>-0.6</v>
      </c>
      <c r="X29" s="227">
        <v>-2.2000000000000002</v>
      </c>
      <c r="Y29" s="227">
        <v>5.5</v>
      </c>
      <c r="Z29" s="227">
        <v>3.9</v>
      </c>
      <c r="AA29" s="227">
        <v>3.6</v>
      </c>
      <c r="AB29" s="227">
        <v>3</v>
      </c>
    </row>
    <row r="30" spans="1:28">
      <c r="A30" s="231">
        <v>203</v>
      </c>
      <c r="B30" s="228" t="s">
        <v>95</v>
      </c>
      <c r="C30" s="218">
        <v>1113877</v>
      </c>
      <c r="D30" s="218">
        <v>1169005</v>
      </c>
      <c r="E30" s="218">
        <v>1139428</v>
      </c>
      <c r="F30" s="218">
        <v>1006896</v>
      </c>
      <c r="G30" s="221">
        <v>1030239</v>
      </c>
      <c r="H30" s="221">
        <v>992786</v>
      </c>
      <c r="I30" s="218">
        <v>1085668</v>
      </c>
      <c r="J30" s="218">
        <v>1056158</v>
      </c>
      <c r="K30" s="218">
        <v>1126104</v>
      </c>
      <c r="L30" s="218">
        <v>1167868</v>
      </c>
      <c r="M30" s="218">
        <v>1131912</v>
      </c>
      <c r="N30" s="218">
        <v>1120201</v>
      </c>
      <c r="O30" s="218">
        <v>1161848</v>
      </c>
      <c r="P30" s="218">
        <v>1171434</v>
      </c>
      <c r="Q30" s="218">
        <v>1128133</v>
      </c>
      <c r="R30" s="218">
        <v>1075509</v>
      </c>
      <c r="S30" s="218">
        <v>1193035</v>
      </c>
      <c r="T30" s="218">
        <v>1243618</v>
      </c>
      <c r="U30" s="218">
        <v>1287222</v>
      </c>
      <c r="V30" s="218">
        <v>1313064</v>
      </c>
      <c r="W30" s="227">
        <v>-3.7</v>
      </c>
      <c r="X30" s="227">
        <v>-4.7</v>
      </c>
      <c r="Y30" s="227">
        <v>10.9</v>
      </c>
      <c r="Z30" s="227">
        <v>4.2</v>
      </c>
      <c r="AA30" s="227">
        <v>3.5</v>
      </c>
      <c r="AB30" s="227">
        <v>2</v>
      </c>
    </row>
    <row r="31" spans="1:28">
      <c r="A31" s="231">
        <v>210</v>
      </c>
      <c r="B31" s="228" t="s">
        <v>96</v>
      </c>
      <c r="C31" s="218">
        <v>886436</v>
      </c>
      <c r="D31" s="218">
        <v>945585</v>
      </c>
      <c r="E31" s="218">
        <v>953926</v>
      </c>
      <c r="F31" s="218">
        <v>742863</v>
      </c>
      <c r="G31" s="221">
        <v>810455</v>
      </c>
      <c r="H31" s="221">
        <v>733040</v>
      </c>
      <c r="I31" s="218">
        <v>727031</v>
      </c>
      <c r="J31" s="218">
        <v>788327</v>
      </c>
      <c r="K31" s="218">
        <v>791346</v>
      </c>
      <c r="L31" s="218">
        <v>802245</v>
      </c>
      <c r="M31" s="218">
        <v>828576</v>
      </c>
      <c r="N31" s="218">
        <v>846418</v>
      </c>
      <c r="O31" s="218">
        <v>866819</v>
      </c>
      <c r="P31" s="218">
        <v>862844</v>
      </c>
      <c r="Q31" s="218">
        <v>827741</v>
      </c>
      <c r="R31" s="218">
        <v>820907</v>
      </c>
      <c r="S31" s="218">
        <v>931907</v>
      </c>
      <c r="T31" s="218">
        <v>993816</v>
      </c>
      <c r="U31" s="218">
        <v>1029606</v>
      </c>
      <c r="V31" s="218">
        <v>1034250</v>
      </c>
      <c r="W31" s="227">
        <v>-4.0999999999999996</v>
      </c>
      <c r="X31" s="227">
        <v>-0.8</v>
      </c>
      <c r="Y31" s="227">
        <v>13.5</v>
      </c>
      <c r="Z31" s="227">
        <v>6.6</v>
      </c>
      <c r="AA31" s="227">
        <v>3.6</v>
      </c>
      <c r="AB31" s="227">
        <v>0.5</v>
      </c>
    </row>
    <row r="32" spans="1:28">
      <c r="A32" s="231">
        <v>216</v>
      </c>
      <c r="B32" s="228" t="s">
        <v>97</v>
      </c>
      <c r="C32" s="218">
        <v>569700</v>
      </c>
      <c r="D32" s="218">
        <v>604683</v>
      </c>
      <c r="E32" s="218">
        <v>634729</v>
      </c>
      <c r="F32" s="218">
        <v>584159</v>
      </c>
      <c r="G32" s="221">
        <v>623319</v>
      </c>
      <c r="H32" s="221">
        <v>582104</v>
      </c>
      <c r="I32" s="218">
        <v>609564</v>
      </c>
      <c r="J32" s="218">
        <v>607513</v>
      </c>
      <c r="K32" s="218">
        <v>542244</v>
      </c>
      <c r="L32" s="218">
        <v>590216</v>
      </c>
      <c r="M32" s="218">
        <v>549147</v>
      </c>
      <c r="N32" s="218">
        <v>536552</v>
      </c>
      <c r="O32" s="218">
        <v>515462</v>
      </c>
      <c r="P32" s="218">
        <v>524075</v>
      </c>
      <c r="Q32" s="218">
        <v>582066</v>
      </c>
      <c r="R32" s="218">
        <v>525013</v>
      </c>
      <c r="S32" s="218">
        <v>508115</v>
      </c>
      <c r="T32" s="218">
        <v>512565</v>
      </c>
      <c r="U32" s="218">
        <v>531570</v>
      </c>
      <c r="V32" s="218">
        <v>562814</v>
      </c>
      <c r="W32" s="227">
        <v>11.1</v>
      </c>
      <c r="X32" s="227">
        <v>-9.8000000000000007</v>
      </c>
      <c r="Y32" s="227">
        <v>-3.2</v>
      </c>
      <c r="Z32" s="227">
        <v>0.9</v>
      </c>
      <c r="AA32" s="227">
        <v>3.7</v>
      </c>
      <c r="AB32" s="227">
        <v>5.9</v>
      </c>
    </row>
    <row r="33" spans="1:28">
      <c r="A33" s="231">
        <v>381</v>
      </c>
      <c r="B33" s="228" t="s">
        <v>98</v>
      </c>
      <c r="C33" s="218">
        <v>145554</v>
      </c>
      <c r="D33" s="218">
        <v>152056</v>
      </c>
      <c r="E33" s="218">
        <v>145115</v>
      </c>
      <c r="F33" s="218">
        <v>123442</v>
      </c>
      <c r="G33" s="221">
        <v>133460</v>
      </c>
      <c r="H33" s="221">
        <v>147814</v>
      </c>
      <c r="I33" s="218">
        <v>157523</v>
      </c>
      <c r="J33" s="218">
        <v>162282</v>
      </c>
      <c r="K33" s="218">
        <v>168196</v>
      </c>
      <c r="L33" s="218">
        <v>186821</v>
      </c>
      <c r="M33" s="218">
        <v>173683</v>
      </c>
      <c r="N33" s="218">
        <v>180098</v>
      </c>
      <c r="O33" s="218">
        <v>180403</v>
      </c>
      <c r="P33" s="218">
        <v>172518</v>
      </c>
      <c r="Q33" s="218">
        <v>148917</v>
      </c>
      <c r="R33" s="218">
        <v>169598</v>
      </c>
      <c r="S33" s="218">
        <v>158169</v>
      </c>
      <c r="T33" s="218">
        <v>154046</v>
      </c>
      <c r="U33" s="218">
        <v>159965</v>
      </c>
      <c r="V33" s="218">
        <v>174111</v>
      </c>
      <c r="W33" s="227">
        <v>-13.7</v>
      </c>
      <c r="X33" s="227">
        <v>13.9</v>
      </c>
      <c r="Y33" s="227">
        <v>-6.7</v>
      </c>
      <c r="Z33" s="227">
        <v>-2.6</v>
      </c>
      <c r="AA33" s="227">
        <v>3.8</v>
      </c>
      <c r="AB33" s="227">
        <v>8.8000000000000007</v>
      </c>
    </row>
    <row r="34" spans="1:28">
      <c r="A34" s="231">
        <v>382</v>
      </c>
      <c r="B34" s="228" t="s">
        <v>99</v>
      </c>
      <c r="C34" s="218">
        <v>137860</v>
      </c>
      <c r="D34" s="218">
        <v>138599</v>
      </c>
      <c r="E34" s="218">
        <v>144537</v>
      </c>
      <c r="F34" s="218">
        <v>135299</v>
      </c>
      <c r="G34" s="221">
        <v>116104</v>
      </c>
      <c r="H34" s="221">
        <v>117168</v>
      </c>
      <c r="I34" s="218">
        <v>134179</v>
      </c>
      <c r="J34" s="218">
        <v>133065</v>
      </c>
      <c r="K34" s="218">
        <v>153083</v>
      </c>
      <c r="L34" s="218">
        <v>155466</v>
      </c>
      <c r="M34" s="218">
        <v>154931</v>
      </c>
      <c r="N34" s="218">
        <v>163468</v>
      </c>
      <c r="O34" s="218">
        <v>171722</v>
      </c>
      <c r="P34" s="218">
        <v>178125</v>
      </c>
      <c r="Q34" s="218">
        <v>205032</v>
      </c>
      <c r="R34" s="218">
        <v>235973</v>
      </c>
      <c r="S34" s="218">
        <v>191957</v>
      </c>
      <c r="T34" s="218">
        <v>194665</v>
      </c>
      <c r="U34" s="218">
        <v>201791</v>
      </c>
      <c r="V34" s="218">
        <v>223016</v>
      </c>
      <c r="W34" s="227">
        <v>15.1</v>
      </c>
      <c r="X34" s="227">
        <v>15.1</v>
      </c>
      <c r="Y34" s="227">
        <v>-18.7</v>
      </c>
      <c r="Z34" s="227">
        <v>1.4</v>
      </c>
      <c r="AA34" s="227">
        <v>3.7</v>
      </c>
      <c r="AB34" s="227">
        <v>10.5</v>
      </c>
    </row>
    <row r="35" spans="1:28">
      <c r="A35" s="229">
        <v>4</v>
      </c>
      <c r="B35" s="232" t="s">
        <v>100</v>
      </c>
      <c r="C35" s="218">
        <v>1208881</v>
      </c>
      <c r="D35" s="218">
        <v>1230545</v>
      </c>
      <c r="E35" s="218">
        <v>1209724</v>
      </c>
      <c r="F35" s="218">
        <v>1150213</v>
      </c>
      <c r="G35" s="221">
        <v>1172424</v>
      </c>
      <c r="H35" s="221">
        <v>1106828</v>
      </c>
      <c r="I35" s="218">
        <v>1084259</v>
      </c>
      <c r="J35" s="218">
        <v>1135485</v>
      </c>
      <c r="K35" s="218">
        <v>1132791</v>
      </c>
      <c r="L35" s="218">
        <v>1170542</v>
      </c>
      <c r="M35" s="218">
        <v>1223618</v>
      </c>
      <c r="N35" s="218">
        <v>1273068</v>
      </c>
      <c r="O35" s="218">
        <v>1262399</v>
      </c>
      <c r="P35" s="218">
        <v>1265904</v>
      </c>
      <c r="Q35" s="218">
        <v>1261516</v>
      </c>
      <c r="R35" s="218">
        <v>1309842</v>
      </c>
      <c r="S35" s="218">
        <v>1256374</v>
      </c>
      <c r="T35" s="218">
        <v>1284377</v>
      </c>
      <c r="U35" s="218">
        <v>1323365</v>
      </c>
      <c r="V35" s="218">
        <v>1405056</v>
      </c>
      <c r="W35" s="227">
        <v>-0.3</v>
      </c>
      <c r="X35" s="227">
        <v>3.8</v>
      </c>
      <c r="Y35" s="227">
        <v>-4.0999999999999996</v>
      </c>
      <c r="Z35" s="227">
        <v>2.2000000000000002</v>
      </c>
      <c r="AA35" s="227">
        <v>3</v>
      </c>
      <c r="AB35" s="227">
        <v>6.2</v>
      </c>
    </row>
    <row r="36" spans="1:28">
      <c r="A36" s="229">
        <v>213</v>
      </c>
      <c r="B36" s="229" t="s">
        <v>233</v>
      </c>
      <c r="C36" s="218">
        <v>163454</v>
      </c>
      <c r="D36" s="218">
        <v>169914</v>
      </c>
      <c r="E36" s="218">
        <v>160369</v>
      </c>
      <c r="F36" s="218">
        <v>152384</v>
      </c>
      <c r="G36" s="221">
        <v>154156</v>
      </c>
      <c r="H36" s="221">
        <v>129310</v>
      </c>
      <c r="I36" s="218">
        <v>129556</v>
      </c>
      <c r="J36" s="218">
        <v>144885</v>
      </c>
      <c r="K36" s="218">
        <v>132240</v>
      </c>
      <c r="L36" s="218">
        <v>141064</v>
      </c>
      <c r="M36" s="218">
        <v>138800</v>
      </c>
      <c r="N36" s="218">
        <v>138711</v>
      </c>
      <c r="O36" s="218">
        <v>139830</v>
      </c>
      <c r="P36" s="218">
        <v>147392</v>
      </c>
      <c r="Q36" s="218">
        <v>143127</v>
      </c>
      <c r="R36" s="218">
        <v>145419</v>
      </c>
      <c r="S36" s="218">
        <v>147342</v>
      </c>
      <c r="T36" s="218">
        <v>156376</v>
      </c>
      <c r="U36" s="218">
        <v>160927</v>
      </c>
      <c r="V36" s="218">
        <v>166837</v>
      </c>
      <c r="W36" s="227">
        <v>-2.9</v>
      </c>
      <c r="X36" s="227">
        <v>1.6</v>
      </c>
      <c r="Y36" s="227">
        <v>1.3</v>
      </c>
      <c r="Z36" s="227">
        <v>6.1</v>
      </c>
      <c r="AA36" s="227">
        <v>2.9</v>
      </c>
      <c r="AB36" s="227">
        <v>3.7</v>
      </c>
    </row>
    <row r="37" spans="1:28">
      <c r="A37" s="229">
        <v>215</v>
      </c>
      <c r="B37" s="229" t="s">
        <v>234</v>
      </c>
      <c r="C37" s="218">
        <v>286623</v>
      </c>
      <c r="D37" s="218">
        <v>294393</v>
      </c>
      <c r="E37" s="218">
        <v>289444</v>
      </c>
      <c r="F37" s="218">
        <v>271685</v>
      </c>
      <c r="G37" s="221">
        <v>275497</v>
      </c>
      <c r="H37" s="221">
        <v>260695</v>
      </c>
      <c r="I37" s="218">
        <v>260060</v>
      </c>
      <c r="J37" s="218">
        <v>263320</v>
      </c>
      <c r="K37" s="218">
        <v>255844</v>
      </c>
      <c r="L37" s="218">
        <v>272152</v>
      </c>
      <c r="M37" s="218">
        <v>280880</v>
      </c>
      <c r="N37" s="218">
        <v>287064</v>
      </c>
      <c r="O37" s="218">
        <v>289514</v>
      </c>
      <c r="P37" s="218">
        <v>288143</v>
      </c>
      <c r="Q37" s="218">
        <v>296727</v>
      </c>
      <c r="R37" s="218">
        <v>302599</v>
      </c>
      <c r="S37" s="218">
        <v>306108</v>
      </c>
      <c r="T37" s="218">
        <v>321165</v>
      </c>
      <c r="U37" s="218">
        <v>329674</v>
      </c>
      <c r="V37" s="218">
        <v>342349</v>
      </c>
      <c r="W37" s="227">
        <v>3</v>
      </c>
      <c r="X37" s="227">
        <v>2</v>
      </c>
      <c r="Y37" s="227">
        <v>1.2</v>
      </c>
      <c r="Z37" s="227">
        <v>4.9000000000000004</v>
      </c>
      <c r="AA37" s="227">
        <v>2.6</v>
      </c>
      <c r="AB37" s="227">
        <v>3.8</v>
      </c>
    </row>
    <row r="38" spans="1:28">
      <c r="A38" s="231">
        <v>218</v>
      </c>
      <c r="B38" s="228" t="s">
        <v>101</v>
      </c>
      <c r="C38" s="218">
        <v>227042</v>
      </c>
      <c r="D38" s="218">
        <v>233097</v>
      </c>
      <c r="E38" s="218">
        <v>235959</v>
      </c>
      <c r="F38" s="218">
        <v>221200</v>
      </c>
      <c r="G38" s="221">
        <v>225924</v>
      </c>
      <c r="H38" s="221">
        <v>218407</v>
      </c>
      <c r="I38" s="218">
        <v>203506</v>
      </c>
      <c r="J38" s="218">
        <v>225410</v>
      </c>
      <c r="K38" s="218">
        <v>233525</v>
      </c>
      <c r="L38" s="218">
        <v>249857</v>
      </c>
      <c r="M38" s="218">
        <v>246717</v>
      </c>
      <c r="N38" s="218">
        <v>255351</v>
      </c>
      <c r="O38" s="218">
        <v>259342</v>
      </c>
      <c r="P38" s="218">
        <v>257371</v>
      </c>
      <c r="Q38" s="218">
        <v>247621</v>
      </c>
      <c r="R38" s="218">
        <v>259249</v>
      </c>
      <c r="S38" s="218">
        <v>251846</v>
      </c>
      <c r="T38" s="218">
        <v>251224</v>
      </c>
      <c r="U38" s="218">
        <v>260099</v>
      </c>
      <c r="V38" s="218">
        <v>279862</v>
      </c>
      <c r="W38" s="227">
        <v>-3.8</v>
      </c>
      <c r="X38" s="227">
        <v>4.7</v>
      </c>
      <c r="Y38" s="227">
        <v>-2.9</v>
      </c>
      <c r="Z38" s="227">
        <v>-0.2</v>
      </c>
      <c r="AA38" s="227">
        <v>3.5</v>
      </c>
      <c r="AB38" s="227">
        <v>7.6</v>
      </c>
    </row>
    <row r="39" spans="1:28">
      <c r="A39" s="231">
        <v>220</v>
      </c>
      <c r="B39" s="228" t="s">
        <v>102</v>
      </c>
      <c r="C39" s="218">
        <v>199446</v>
      </c>
      <c r="D39" s="218">
        <v>208472</v>
      </c>
      <c r="E39" s="218">
        <v>204092</v>
      </c>
      <c r="F39" s="218">
        <v>200817</v>
      </c>
      <c r="G39" s="221">
        <v>198011</v>
      </c>
      <c r="H39" s="221">
        <v>195190</v>
      </c>
      <c r="I39" s="218">
        <v>199149</v>
      </c>
      <c r="J39" s="218">
        <v>208859</v>
      </c>
      <c r="K39" s="218">
        <v>199465</v>
      </c>
      <c r="L39" s="218">
        <v>205150</v>
      </c>
      <c r="M39" s="218">
        <v>223874</v>
      </c>
      <c r="N39" s="218">
        <v>246406</v>
      </c>
      <c r="O39" s="218">
        <v>250707</v>
      </c>
      <c r="P39" s="218">
        <v>240584</v>
      </c>
      <c r="Q39" s="218">
        <v>229302</v>
      </c>
      <c r="R39" s="218">
        <v>257469</v>
      </c>
      <c r="S39" s="218">
        <v>234347</v>
      </c>
      <c r="T39" s="218">
        <v>234485</v>
      </c>
      <c r="U39" s="218">
        <v>241596</v>
      </c>
      <c r="V39" s="218">
        <v>262139</v>
      </c>
      <c r="W39" s="227">
        <v>-4.7</v>
      </c>
      <c r="X39" s="227">
        <v>12.3</v>
      </c>
      <c r="Y39" s="227">
        <v>-9</v>
      </c>
      <c r="Z39" s="227">
        <v>0.1</v>
      </c>
      <c r="AA39" s="227">
        <v>3</v>
      </c>
      <c r="AB39" s="227">
        <v>8.5</v>
      </c>
    </row>
    <row r="40" spans="1:28">
      <c r="A40" s="231">
        <v>228</v>
      </c>
      <c r="B40" s="228" t="s">
        <v>235</v>
      </c>
      <c r="C40" s="218">
        <v>265751</v>
      </c>
      <c r="D40" s="218">
        <v>257683</v>
      </c>
      <c r="E40" s="218">
        <v>254938</v>
      </c>
      <c r="F40" s="218">
        <v>247387</v>
      </c>
      <c r="G40" s="221">
        <v>260082</v>
      </c>
      <c r="H40" s="221">
        <v>241427</v>
      </c>
      <c r="I40" s="218">
        <v>232237</v>
      </c>
      <c r="J40" s="218">
        <v>232359</v>
      </c>
      <c r="K40" s="218">
        <v>250177</v>
      </c>
      <c r="L40" s="218">
        <v>238981</v>
      </c>
      <c r="M40" s="218">
        <v>268432</v>
      </c>
      <c r="N40" s="218">
        <v>279388</v>
      </c>
      <c r="O40" s="218">
        <v>258778</v>
      </c>
      <c r="P40" s="218">
        <v>268456</v>
      </c>
      <c r="Q40" s="218">
        <v>280102</v>
      </c>
      <c r="R40" s="218">
        <v>278825</v>
      </c>
      <c r="S40" s="218">
        <v>248765</v>
      </c>
      <c r="T40" s="218">
        <v>246025</v>
      </c>
      <c r="U40" s="218">
        <v>254535</v>
      </c>
      <c r="V40" s="218">
        <v>276585</v>
      </c>
      <c r="W40" s="227">
        <v>4.3</v>
      </c>
      <c r="X40" s="227">
        <v>-0.5</v>
      </c>
      <c r="Y40" s="227">
        <v>-10.8</v>
      </c>
      <c r="Z40" s="227">
        <v>-1.1000000000000001</v>
      </c>
      <c r="AA40" s="227">
        <v>3.5</v>
      </c>
      <c r="AB40" s="227">
        <v>8.6999999999999993</v>
      </c>
    </row>
    <row r="41" spans="1:28">
      <c r="A41" s="231">
        <v>365</v>
      </c>
      <c r="B41" s="228" t="s">
        <v>236</v>
      </c>
      <c r="C41" s="218">
        <v>66565</v>
      </c>
      <c r="D41" s="218">
        <v>66986</v>
      </c>
      <c r="E41" s="218">
        <v>64922</v>
      </c>
      <c r="F41" s="218">
        <v>56740</v>
      </c>
      <c r="G41" s="221">
        <v>58754</v>
      </c>
      <c r="H41" s="221">
        <v>61799</v>
      </c>
      <c r="I41" s="218">
        <v>59751</v>
      </c>
      <c r="J41" s="218">
        <v>60652</v>
      </c>
      <c r="K41" s="218">
        <v>61540</v>
      </c>
      <c r="L41" s="218">
        <v>63338</v>
      </c>
      <c r="M41" s="218">
        <v>64915</v>
      </c>
      <c r="N41" s="218">
        <v>66148</v>
      </c>
      <c r="O41" s="218">
        <v>64228</v>
      </c>
      <c r="P41" s="218">
        <v>63958</v>
      </c>
      <c r="Q41" s="218">
        <v>64637</v>
      </c>
      <c r="R41" s="218">
        <v>66281</v>
      </c>
      <c r="S41" s="218">
        <v>67966</v>
      </c>
      <c r="T41" s="218">
        <v>75102</v>
      </c>
      <c r="U41" s="218">
        <v>76534</v>
      </c>
      <c r="V41" s="218">
        <v>77284</v>
      </c>
      <c r="W41" s="227">
        <v>1.1000000000000001</v>
      </c>
      <c r="X41" s="227">
        <v>2.5</v>
      </c>
      <c r="Y41" s="227">
        <v>2.5</v>
      </c>
      <c r="Z41" s="227">
        <v>10.5</v>
      </c>
      <c r="AA41" s="227">
        <v>1.9</v>
      </c>
      <c r="AB41" s="227">
        <v>1</v>
      </c>
    </row>
    <row r="42" spans="1:28">
      <c r="A42" s="229">
        <v>5</v>
      </c>
      <c r="B42" s="232" t="s">
        <v>103</v>
      </c>
      <c r="C42" s="218">
        <v>2608291</v>
      </c>
      <c r="D42" s="218">
        <v>2658413</v>
      </c>
      <c r="E42" s="218">
        <v>2734038</v>
      </c>
      <c r="F42" s="218">
        <v>2379572</v>
      </c>
      <c r="G42" s="221">
        <v>2551457</v>
      </c>
      <c r="H42" s="221">
        <v>2454521</v>
      </c>
      <c r="I42" s="218">
        <v>2382927</v>
      </c>
      <c r="J42" s="218">
        <v>2579580</v>
      </c>
      <c r="K42" s="218">
        <v>2598919</v>
      </c>
      <c r="L42" s="218">
        <v>2709738</v>
      </c>
      <c r="M42" s="218">
        <v>2779543</v>
      </c>
      <c r="N42" s="218">
        <v>2791811</v>
      </c>
      <c r="O42" s="218">
        <v>2796133</v>
      </c>
      <c r="P42" s="218">
        <v>2756784</v>
      </c>
      <c r="Q42" s="218">
        <v>2732768</v>
      </c>
      <c r="R42" s="218">
        <v>2957492</v>
      </c>
      <c r="S42" s="218">
        <v>2732228</v>
      </c>
      <c r="T42" s="218">
        <v>2769710</v>
      </c>
      <c r="U42" s="218">
        <v>2866146</v>
      </c>
      <c r="V42" s="218">
        <v>3085611</v>
      </c>
      <c r="W42" s="227">
        <v>-0.9</v>
      </c>
      <c r="X42" s="227">
        <v>8.1999999999999993</v>
      </c>
      <c r="Y42" s="227">
        <v>-7.6</v>
      </c>
      <c r="Z42" s="227">
        <v>1.4</v>
      </c>
      <c r="AA42" s="227">
        <v>3.5</v>
      </c>
      <c r="AB42" s="227">
        <v>7.7</v>
      </c>
    </row>
    <row r="43" spans="1:28">
      <c r="A43" s="229">
        <v>201</v>
      </c>
      <c r="B43" s="229" t="s">
        <v>237</v>
      </c>
      <c r="C43" s="218">
        <v>2383825</v>
      </c>
      <c r="D43" s="218">
        <v>2428374</v>
      </c>
      <c r="E43" s="218">
        <v>2509703</v>
      </c>
      <c r="F43" s="218">
        <v>2171521</v>
      </c>
      <c r="G43" s="221">
        <v>2329154</v>
      </c>
      <c r="H43" s="221">
        <v>2237286</v>
      </c>
      <c r="I43" s="218">
        <v>2177253</v>
      </c>
      <c r="J43" s="218">
        <v>2350004</v>
      </c>
      <c r="K43" s="218">
        <v>2370787</v>
      </c>
      <c r="L43" s="218">
        <v>2473004</v>
      </c>
      <c r="M43" s="218">
        <v>2526667</v>
      </c>
      <c r="N43" s="218">
        <v>2532214</v>
      </c>
      <c r="O43" s="218">
        <v>2537141</v>
      </c>
      <c r="P43" s="218">
        <v>2502379</v>
      </c>
      <c r="Q43" s="218">
        <v>2489787</v>
      </c>
      <c r="R43" s="218">
        <v>2709664</v>
      </c>
      <c r="S43" s="218">
        <v>2491982</v>
      </c>
      <c r="T43" s="218">
        <v>2527616</v>
      </c>
      <c r="U43" s="218">
        <v>2616917</v>
      </c>
      <c r="V43" s="218">
        <v>2819620</v>
      </c>
      <c r="W43" s="227">
        <v>-0.5</v>
      </c>
      <c r="X43" s="227">
        <v>8.8000000000000007</v>
      </c>
      <c r="Y43" s="227">
        <v>-8</v>
      </c>
      <c r="Z43" s="227">
        <v>1.4</v>
      </c>
      <c r="AA43" s="227">
        <v>3.5</v>
      </c>
      <c r="AB43" s="227">
        <v>7.7</v>
      </c>
    </row>
    <row r="44" spans="1:28">
      <c r="A44" s="231">
        <v>442</v>
      </c>
      <c r="B44" s="228" t="s">
        <v>104</v>
      </c>
      <c r="C44" s="218">
        <v>42948</v>
      </c>
      <c r="D44" s="218">
        <v>41980</v>
      </c>
      <c r="E44" s="218">
        <v>39771</v>
      </c>
      <c r="F44" s="218">
        <v>35418</v>
      </c>
      <c r="G44" s="221">
        <v>33499</v>
      </c>
      <c r="H44" s="221">
        <v>31231</v>
      </c>
      <c r="I44" s="218">
        <v>32979</v>
      </c>
      <c r="J44" s="218">
        <v>35881</v>
      </c>
      <c r="K44" s="218">
        <v>34366</v>
      </c>
      <c r="L44" s="218">
        <v>33995</v>
      </c>
      <c r="M44" s="218">
        <v>36205</v>
      </c>
      <c r="N44" s="218">
        <v>36307</v>
      </c>
      <c r="O44" s="218">
        <v>37534</v>
      </c>
      <c r="P44" s="218">
        <v>38001</v>
      </c>
      <c r="Q44" s="218">
        <v>36562</v>
      </c>
      <c r="R44" s="218">
        <v>40877</v>
      </c>
      <c r="S44" s="218">
        <v>41608</v>
      </c>
      <c r="T44" s="218">
        <v>46758</v>
      </c>
      <c r="U44" s="218">
        <v>47605</v>
      </c>
      <c r="V44" s="218">
        <v>47778</v>
      </c>
      <c r="W44" s="227">
        <v>-3.8</v>
      </c>
      <c r="X44" s="227">
        <v>11.8</v>
      </c>
      <c r="Y44" s="227">
        <v>1.8</v>
      </c>
      <c r="Z44" s="227">
        <v>12.4</v>
      </c>
      <c r="AA44" s="227">
        <v>1.8</v>
      </c>
      <c r="AB44" s="227">
        <v>0.4</v>
      </c>
    </row>
    <row r="45" spans="1:28">
      <c r="A45" s="231">
        <v>443</v>
      </c>
      <c r="B45" s="228" t="s">
        <v>105</v>
      </c>
      <c r="C45" s="218">
        <v>145905</v>
      </c>
      <c r="D45" s="218">
        <v>153533</v>
      </c>
      <c r="E45" s="218">
        <v>150449</v>
      </c>
      <c r="F45" s="218">
        <v>139360</v>
      </c>
      <c r="G45" s="221">
        <v>156965</v>
      </c>
      <c r="H45" s="221">
        <v>156210</v>
      </c>
      <c r="I45" s="218">
        <v>144866</v>
      </c>
      <c r="J45" s="218">
        <v>162664</v>
      </c>
      <c r="K45" s="218">
        <v>162934</v>
      </c>
      <c r="L45" s="218">
        <v>168365</v>
      </c>
      <c r="M45" s="218">
        <v>181753</v>
      </c>
      <c r="N45" s="218">
        <v>187935</v>
      </c>
      <c r="O45" s="218">
        <v>186783</v>
      </c>
      <c r="P45" s="218">
        <v>183326</v>
      </c>
      <c r="Q45" s="218">
        <v>173589</v>
      </c>
      <c r="R45" s="218">
        <v>173759</v>
      </c>
      <c r="S45" s="218">
        <v>158101</v>
      </c>
      <c r="T45" s="218">
        <v>148346</v>
      </c>
      <c r="U45" s="218">
        <v>153961</v>
      </c>
      <c r="V45" s="218">
        <v>172148</v>
      </c>
      <c r="W45" s="227">
        <v>-5.3</v>
      </c>
      <c r="X45" s="227">
        <v>0.1</v>
      </c>
      <c r="Y45" s="227">
        <v>-9</v>
      </c>
      <c r="Z45" s="227">
        <v>-6.2</v>
      </c>
      <c r="AA45" s="227">
        <v>3.8</v>
      </c>
      <c r="AB45" s="227">
        <v>11.8</v>
      </c>
    </row>
    <row r="46" spans="1:28">
      <c r="A46" s="231">
        <v>446</v>
      </c>
      <c r="B46" s="228" t="s">
        <v>238</v>
      </c>
      <c r="C46" s="218">
        <v>35613</v>
      </c>
      <c r="D46" s="218">
        <v>34526</v>
      </c>
      <c r="E46" s="218">
        <v>34115</v>
      </c>
      <c r="F46" s="218">
        <v>33273</v>
      </c>
      <c r="G46" s="221">
        <v>31839</v>
      </c>
      <c r="H46" s="221">
        <v>29794</v>
      </c>
      <c r="I46" s="218">
        <v>27829</v>
      </c>
      <c r="J46" s="218">
        <v>31031</v>
      </c>
      <c r="K46" s="218">
        <v>30832</v>
      </c>
      <c r="L46" s="218">
        <v>34374</v>
      </c>
      <c r="M46" s="218">
        <v>34918</v>
      </c>
      <c r="N46" s="218">
        <v>35355</v>
      </c>
      <c r="O46" s="218">
        <v>34675</v>
      </c>
      <c r="P46" s="218">
        <v>33078</v>
      </c>
      <c r="Q46" s="218">
        <v>32830</v>
      </c>
      <c r="R46" s="218">
        <v>33192</v>
      </c>
      <c r="S46" s="218">
        <v>40537</v>
      </c>
      <c r="T46" s="218">
        <v>46990</v>
      </c>
      <c r="U46" s="218">
        <v>47663</v>
      </c>
      <c r="V46" s="218">
        <v>46065</v>
      </c>
      <c r="W46" s="227">
        <v>-0.7</v>
      </c>
      <c r="X46" s="227">
        <v>1.1000000000000001</v>
      </c>
      <c r="Y46" s="227">
        <v>22.1</v>
      </c>
      <c r="Z46" s="227">
        <v>15.9</v>
      </c>
      <c r="AA46" s="227">
        <v>1.4</v>
      </c>
      <c r="AB46" s="227">
        <v>-3.4</v>
      </c>
    </row>
    <row r="47" spans="1:28">
      <c r="A47" s="229">
        <v>6</v>
      </c>
      <c r="B47" s="232" t="s">
        <v>106</v>
      </c>
      <c r="C47" s="218">
        <v>1004323</v>
      </c>
      <c r="D47" s="218">
        <v>1023747</v>
      </c>
      <c r="E47" s="218">
        <v>983330</v>
      </c>
      <c r="F47" s="218">
        <v>939846</v>
      </c>
      <c r="G47" s="221">
        <v>979838</v>
      </c>
      <c r="H47" s="221">
        <v>959676</v>
      </c>
      <c r="I47" s="218">
        <v>955733</v>
      </c>
      <c r="J47" s="218">
        <v>964719</v>
      </c>
      <c r="K47" s="218">
        <v>988086</v>
      </c>
      <c r="L47" s="218">
        <v>1039190</v>
      </c>
      <c r="M47" s="218">
        <v>1067073</v>
      </c>
      <c r="N47" s="218">
        <v>1094184</v>
      </c>
      <c r="O47" s="218">
        <v>1092639</v>
      </c>
      <c r="P47" s="218">
        <v>1085214</v>
      </c>
      <c r="Q47" s="218">
        <v>1103980</v>
      </c>
      <c r="R47" s="218">
        <v>1145962</v>
      </c>
      <c r="S47" s="218">
        <v>1111901</v>
      </c>
      <c r="T47" s="218">
        <v>1148389</v>
      </c>
      <c r="U47" s="218">
        <v>1182433</v>
      </c>
      <c r="V47" s="218">
        <v>1247226</v>
      </c>
      <c r="W47" s="227">
        <v>1.7</v>
      </c>
      <c r="X47" s="227">
        <v>3.8</v>
      </c>
      <c r="Y47" s="227">
        <v>-3</v>
      </c>
      <c r="Z47" s="227">
        <v>3.3</v>
      </c>
      <c r="AA47" s="227">
        <v>3</v>
      </c>
      <c r="AB47" s="227">
        <v>5.5</v>
      </c>
    </row>
    <row r="48" spans="1:28">
      <c r="A48" s="231">
        <v>208</v>
      </c>
      <c r="B48" s="228" t="s">
        <v>107</v>
      </c>
      <c r="C48" s="218">
        <v>136768</v>
      </c>
      <c r="D48" s="218">
        <v>138682</v>
      </c>
      <c r="E48" s="218">
        <v>135082</v>
      </c>
      <c r="F48" s="218">
        <v>131011</v>
      </c>
      <c r="G48" s="221">
        <v>127852</v>
      </c>
      <c r="H48" s="221">
        <v>108963</v>
      </c>
      <c r="I48" s="218">
        <v>110024</v>
      </c>
      <c r="J48" s="218">
        <v>111357</v>
      </c>
      <c r="K48" s="218">
        <v>129470</v>
      </c>
      <c r="L48" s="218">
        <v>171734</v>
      </c>
      <c r="M48" s="218">
        <v>143856</v>
      </c>
      <c r="N48" s="218">
        <v>145520</v>
      </c>
      <c r="O48" s="218">
        <v>159127</v>
      </c>
      <c r="P48" s="218">
        <v>160660</v>
      </c>
      <c r="Q48" s="218">
        <v>185339</v>
      </c>
      <c r="R48" s="218">
        <v>186879</v>
      </c>
      <c r="S48" s="218">
        <v>163324</v>
      </c>
      <c r="T48" s="218">
        <v>159214</v>
      </c>
      <c r="U48" s="218">
        <v>164506</v>
      </c>
      <c r="V48" s="218">
        <v>181752</v>
      </c>
      <c r="W48" s="227">
        <v>15.4</v>
      </c>
      <c r="X48" s="227">
        <v>0.8</v>
      </c>
      <c r="Y48" s="227">
        <v>-12.6</v>
      </c>
      <c r="Z48" s="227">
        <v>-2.5</v>
      </c>
      <c r="AA48" s="227">
        <v>3.3</v>
      </c>
      <c r="AB48" s="227">
        <v>10.5</v>
      </c>
    </row>
    <row r="49" spans="1:28">
      <c r="A49" s="231">
        <v>212</v>
      </c>
      <c r="B49" s="228" t="s">
        <v>108</v>
      </c>
      <c r="C49" s="218">
        <v>200514</v>
      </c>
      <c r="D49" s="218">
        <v>198748</v>
      </c>
      <c r="E49" s="218">
        <v>190741</v>
      </c>
      <c r="F49" s="218">
        <v>197690</v>
      </c>
      <c r="G49" s="221">
        <v>214420</v>
      </c>
      <c r="H49" s="221">
        <v>213655</v>
      </c>
      <c r="I49" s="218">
        <v>216186</v>
      </c>
      <c r="J49" s="218">
        <v>223772</v>
      </c>
      <c r="K49" s="218">
        <v>220068</v>
      </c>
      <c r="L49" s="218">
        <v>240797</v>
      </c>
      <c r="M49" s="218">
        <v>261498</v>
      </c>
      <c r="N49" s="218">
        <v>261570</v>
      </c>
      <c r="O49" s="218">
        <v>250400</v>
      </c>
      <c r="P49" s="218">
        <v>249421</v>
      </c>
      <c r="Q49" s="218">
        <v>249200</v>
      </c>
      <c r="R49" s="218">
        <v>236435</v>
      </c>
      <c r="S49" s="218">
        <v>250340</v>
      </c>
      <c r="T49" s="218">
        <v>250778</v>
      </c>
      <c r="U49" s="218">
        <v>259380</v>
      </c>
      <c r="V49" s="218">
        <v>271930</v>
      </c>
      <c r="W49" s="227">
        <v>-0.1</v>
      </c>
      <c r="X49" s="227">
        <v>-5.0999999999999996</v>
      </c>
      <c r="Y49" s="227">
        <v>5.9</v>
      </c>
      <c r="Z49" s="227">
        <v>0.2</v>
      </c>
      <c r="AA49" s="227">
        <v>3.4</v>
      </c>
      <c r="AB49" s="227">
        <v>4.8</v>
      </c>
    </row>
    <row r="50" spans="1:28">
      <c r="A50" s="231">
        <v>227</v>
      </c>
      <c r="B50" s="228" t="s">
        <v>239</v>
      </c>
      <c r="C50" s="218">
        <v>129797</v>
      </c>
      <c r="D50" s="218">
        <v>132190</v>
      </c>
      <c r="E50" s="218">
        <v>124414</v>
      </c>
      <c r="F50" s="218">
        <v>119115</v>
      </c>
      <c r="G50" s="221">
        <v>117763</v>
      </c>
      <c r="H50" s="221">
        <v>113086</v>
      </c>
      <c r="I50" s="218">
        <v>115102</v>
      </c>
      <c r="J50" s="218">
        <v>119943</v>
      </c>
      <c r="K50" s="218">
        <v>117933</v>
      </c>
      <c r="L50" s="218">
        <v>119580</v>
      </c>
      <c r="M50" s="218">
        <v>120019</v>
      </c>
      <c r="N50" s="218">
        <v>117997</v>
      </c>
      <c r="O50" s="218">
        <v>120017</v>
      </c>
      <c r="P50" s="218">
        <v>116030</v>
      </c>
      <c r="Q50" s="218">
        <v>108550</v>
      </c>
      <c r="R50" s="218">
        <v>114220</v>
      </c>
      <c r="S50" s="218">
        <v>127975</v>
      </c>
      <c r="T50" s="218">
        <v>141512</v>
      </c>
      <c r="U50" s="218">
        <v>144390</v>
      </c>
      <c r="V50" s="218">
        <v>143863</v>
      </c>
      <c r="W50" s="227">
        <v>-6.4</v>
      </c>
      <c r="X50" s="227">
        <v>5.2</v>
      </c>
      <c r="Y50" s="227">
        <v>12</v>
      </c>
      <c r="Z50" s="227">
        <v>10.6</v>
      </c>
      <c r="AA50" s="227">
        <v>2</v>
      </c>
      <c r="AB50" s="227">
        <v>-0.4</v>
      </c>
    </row>
    <row r="51" spans="1:28">
      <c r="A51" s="231">
        <v>229</v>
      </c>
      <c r="B51" s="228" t="s">
        <v>240</v>
      </c>
      <c r="C51" s="218">
        <v>319410</v>
      </c>
      <c r="D51" s="218">
        <v>328900</v>
      </c>
      <c r="E51" s="218">
        <v>325731</v>
      </c>
      <c r="F51" s="218">
        <v>296081</v>
      </c>
      <c r="G51" s="221">
        <v>312051</v>
      </c>
      <c r="H51" s="221">
        <v>320642</v>
      </c>
      <c r="I51" s="218">
        <v>317047</v>
      </c>
      <c r="J51" s="218">
        <v>323940</v>
      </c>
      <c r="K51" s="218">
        <v>322733</v>
      </c>
      <c r="L51" s="218">
        <v>344553</v>
      </c>
      <c r="M51" s="218">
        <v>350377</v>
      </c>
      <c r="N51" s="218">
        <v>358412</v>
      </c>
      <c r="O51" s="218">
        <v>349051</v>
      </c>
      <c r="P51" s="218">
        <v>350510</v>
      </c>
      <c r="Q51" s="218">
        <v>343415</v>
      </c>
      <c r="R51" s="218">
        <v>351446</v>
      </c>
      <c r="S51" s="218">
        <v>336934</v>
      </c>
      <c r="T51" s="218">
        <v>341232</v>
      </c>
      <c r="U51" s="218">
        <v>352296</v>
      </c>
      <c r="V51" s="218">
        <v>375674</v>
      </c>
      <c r="W51" s="227">
        <v>-2</v>
      </c>
      <c r="X51" s="227">
        <v>2.2999999999999998</v>
      </c>
      <c r="Y51" s="227">
        <v>-4.0999999999999996</v>
      </c>
      <c r="Z51" s="227">
        <v>1.3</v>
      </c>
      <c r="AA51" s="227">
        <v>3.2</v>
      </c>
      <c r="AB51" s="227">
        <v>6.6</v>
      </c>
    </row>
    <row r="52" spans="1:28">
      <c r="A52" s="231">
        <v>464</v>
      </c>
      <c r="B52" s="228" t="s">
        <v>109</v>
      </c>
      <c r="C52" s="218">
        <v>107585</v>
      </c>
      <c r="D52" s="218">
        <v>114402</v>
      </c>
      <c r="E52" s="218">
        <v>100802</v>
      </c>
      <c r="F52" s="218">
        <v>93290</v>
      </c>
      <c r="G52" s="221">
        <v>102807</v>
      </c>
      <c r="H52" s="221">
        <v>104947</v>
      </c>
      <c r="I52" s="218">
        <v>100857</v>
      </c>
      <c r="J52" s="218">
        <v>86062</v>
      </c>
      <c r="K52" s="218">
        <v>94163</v>
      </c>
      <c r="L52" s="218">
        <v>55985</v>
      </c>
      <c r="M52" s="218">
        <v>80295</v>
      </c>
      <c r="N52" s="218">
        <v>98726</v>
      </c>
      <c r="O52" s="218">
        <v>100314</v>
      </c>
      <c r="P52" s="218">
        <v>96677</v>
      </c>
      <c r="Q52" s="218">
        <v>110359</v>
      </c>
      <c r="R52" s="218">
        <v>140352</v>
      </c>
      <c r="S52" s="218">
        <v>112811</v>
      </c>
      <c r="T52" s="218">
        <v>122381</v>
      </c>
      <c r="U52" s="218">
        <v>126123</v>
      </c>
      <c r="V52" s="218">
        <v>136861</v>
      </c>
      <c r="W52" s="227">
        <v>14.2</v>
      </c>
      <c r="X52" s="227">
        <v>27.2</v>
      </c>
      <c r="Y52" s="227">
        <v>-19.600000000000001</v>
      </c>
      <c r="Z52" s="227">
        <v>8.5</v>
      </c>
      <c r="AA52" s="227">
        <v>3.1</v>
      </c>
      <c r="AB52" s="227">
        <v>8.5</v>
      </c>
    </row>
    <row r="53" spans="1:28">
      <c r="A53" s="231">
        <v>481</v>
      </c>
      <c r="B53" s="228" t="s">
        <v>110</v>
      </c>
      <c r="C53" s="218">
        <v>47161</v>
      </c>
      <c r="D53" s="218">
        <v>48502</v>
      </c>
      <c r="E53" s="218">
        <v>45660</v>
      </c>
      <c r="F53" s="218">
        <v>42998</v>
      </c>
      <c r="G53" s="221">
        <v>43118</v>
      </c>
      <c r="H53" s="221">
        <v>39947</v>
      </c>
      <c r="I53" s="218">
        <v>40280</v>
      </c>
      <c r="J53" s="218">
        <v>41160</v>
      </c>
      <c r="K53" s="218">
        <v>45943</v>
      </c>
      <c r="L53" s="218">
        <v>47665</v>
      </c>
      <c r="M53" s="218">
        <v>52333</v>
      </c>
      <c r="N53" s="218">
        <v>50810</v>
      </c>
      <c r="O53" s="218">
        <v>50510</v>
      </c>
      <c r="P53" s="218">
        <v>48815</v>
      </c>
      <c r="Q53" s="218">
        <v>48298</v>
      </c>
      <c r="R53" s="218">
        <v>53402</v>
      </c>
      <c r="S53" s="218">
        <v>55215</v>
      </c>
      <c r="T53" s="218">
        <v>59983</v>
      </c>
      <c r="U53" s="218">
        <v>61421</v>
      </c>
      <c r="V53" s="218">
        <v>62309</v>
      </c>
      <c r="W53" s="227">
        <v>-1.1000000000000001</v>
      </c>
      <c r="X53" s="227">
        <v>10.6</v>
      </c>
      <c r="Y53" s="227">
        <v>3.4</v>
      </c>
      <c r="Z53" s="227">
        <v>8.6</v>
      </c>
      <c r="AA53" s="227">
        <v>2.4</v>
      </c>
      <c r="AB53" s="227">
        <v>1.4</v>
      </c>
    </row>
    <row r="54" spans="1:28">
      <c r="A54" s="231">
        <v>501</v>
      </c>
      <c r="B54" s="228" t="s">
        <v>241</v>
      </c>
      <c r="C54" s="218">
        <v>63088</v>
      </c>
      <c r="D54" s="218">
        <v>62323</v>
      </c>
      <c r="E54" s="218">
        <v>60900</v>
      </c>
      <c r="F54" s="218">
        <v>59661</v>
      </c>
      <c r="G54" s="221">
        <v>61827</v>
      </c>
      <c r="H54" s="221">
        <v>58436</v>
      </c>
      <c r="I54" s="218">
        <v>56237</v>
      </c>
      <c r="J54" s="218">
        <v>58485</v>
      </c>
      <c r="K54" s="218">
        <v>57776</v>
      </c>
      <c r="L54" s="218">
        <v>58876</v>
      </c>
      <c r="M54" s="218">
        <v>58695</v>
      </c>
      <c r="N54" s="218">
        <v>61149</v>
      </c>
      <c r="O54" s="218">
        <v>63220</v>
      </c>
      <c r="P54" s="218">
        <v>63101</v>
      </c>
      <c r="Q54" s="218">
        <v>58819</v>
      </c>
      <c r="R54" s="218">
        <v>63228</v>
      </c>
      <c r="S54" s="218">
        <v>65302</v>
      </c>
      <c r="T54" s="218">
        <v>73289</v>
      </c>
      <c r="U54" s="218">
        <v>74317</v>
      </c>
      <c r="V54" s="218">
        <v>74837</v>
      </c>
      <c r="W54" s="227">
        <v>-6.8</v>
      </c>
      <c r="X54" s="227">
        <v>7.5</v>
      </c>
      <c r="Y54" s="227">
        <v>3.3</v>
      </c>
      <c r="Z54" s="227">
        <v>12.2</v>
      </c>
      <c r="AA54" s="227">
        <v>1.4</v>
      </c>
      <c r="AB54" s="227">
        <v>0.7</v>
      </c>
    </row>
    <row r="55" spans="1:28">
      <c r="A55" s="231">
        <v>7</v>
      </c>
      <c r="B55" s="233" t="s">
        <v>32</v>
      </c>
      <c r="C55" s="218">
        <v>648047</v>
      </c>
      <c r="D55" s="218">
        <v>654366</v>
      </c>
      <c r="E55" s="218">
        <v>620493</v>
      </c>
      <c r="F55" s="218">
        <v>588921</v>
      </c>
      <c r="G55" s="221">
        <v>591650</v>
      </c>
      <c r="H55" s="221">
        <v>574148</v>
      </c>
      <c r="I55" s="218">
        <v>576822</v>
      </c>
      <c r="J55" s="218">
        <v>620710</v>
      </c>
      <c r="K55" s="218">
        <v>625327</v>
      </c>
      <c r="L55" s="218">
        <v>660921</v>
      </c>
      <c r="M55" s="218">
        <v>668344</v>
      </c>
      <c r="N55" s="218">
        <v>667649</v>
      </c>
      <c r="O55" s="218">
        <v>647091</v>
      </c>
      <c r="P55" s="218">
        <v>648284</v>
      </c>
      <c r="Q55" s="218">
        <v>649338</v>
      </c>
      <c r="R55" s="218">
        <v>620476</v>
      </c>
      <c r="S55" s="218">
        <v>683731</v>
      </c>
      <c r="T55" s="218">
        <v>746380</v>
      </c>
      <c r="U55" s="218">
        <v>761256</v>
      </c>
      <c r="V55" s="218">
        <v>765493</v>
      </c>
      <c r="W55" s="227">
        <v>0.2</v>
      </c>
      <c r="X55" s="227">
        <v>-4.4000000000000004</v>
      </c>
      <c r="Y55" s="227">
        <v>10.199999999999999</v>
      </c>
      <c r="Z55" s="227">
        <v>9.1999999999999993</v>
      </c>
      <c r="AA55" s="227">
        <v>2</v>
      </c>
      <c r="AB55" s="227">
        <v>0.6</v>
      </c>
    </row>
    <row r="56" spans="1:28">
      <c r="A56" s="231">
        <v>209</v>
      </c>
      <c r="B56" s="228" t="s">
        <v>242</v>
      </c>
      <c r="C56" s="218">
        <v>317130</v>
      </c>
      <c r="D56" s="218">
        <v>318359</v>
      </c>
      <c r="E56" s="218">
        <v>304909</v>
      </c>
      <c r="F56" s="218">
        <v>291963</v>
      </c>
      <c r="G56" s="221">
        <v>292120</v>
      </c>
      <c r="H56" s="221">
        <v>280433</v>
      </c>
      <c r="I56" s="218">
        <v>284239</v>
      </c>
      <c r="J56" s="218">
        <v>305354</v>
      </c>
      <c r="K56" s="218">
        <v>298961</v>
      </c>
      <c r="L56" s="218">
        <v>314964</v>
      </c>
      <c r="M56" s="218">
        <v>312841</v>
      </c>
      <c r="N56" s="218">
        <v>313326</v>
      </c>
      <c r="O56" s="218">
        <v>313325</v>
      </c>
      <c r="P56" s="218">
        <v>313448</v>
      </c>
      <c r="Q56" s="218">
        <v>300101</v>
      </c>
      <c r="R56" s="218">
        <v>307035</v>
      </c>
      <c r="S56" s="218">
        <v>322926</v>
      </c>
      <c r="T56" s="218">
        <v>346809</v>
      </c>
      <c r="U56" s="218">
        <v>354189</v>
      </c>
      <c r="V56" s="218">
        <v>361104</v>
      </c>
      <c r="W56" s="227">
        <v>-4.3</v>
      </c>
      <c r="X56" s="227">
        <v>2.2999999999999998</v>
      </c>
      <c r="Y56" s="227">
        <v>5.2</v>
      </c>
      <c r="Z56" s="227">
        <v>7.4</v>
      </c>
      <c r="AA56" s="227">
        <v>2.1</v>
      </c>
      <c r="AB56" s="227">
        <v>2</v>
      </c>
    </row>
    <row r="57" spans="1:28">
      <c r="A57" s="231">
        <v>222</v>
      </c>
      <c r="B57" s="228" t="s">
        <v>243</v>
      </c>
      <c r="C57" s="218">
        <v>94196</v>
      </c>
      <c r="D57" s="218">
        <v>90981</v>
      </c>
      <c r="E57" s="218">
        <v>85553</v>
      </c>
      <c r="F57" s="218">
        <v>73099</v>
      </c>
      <c r="G57" s="221">
        <v>77957</v>
      </c>
      <c r="H57" s="221">
        <v>83123</v>
      </c>
      <c r="I57" s="218">
        <v>84256</v>
      </c>
      <c r="J57" s="218">
        <v>88387</v>
      </c>
      <c r="K57" s="218">
        <v>88920</v>
      </c>
      <c r="L57" s="218">
        <v>84383</v>
      </c>
      <c r="M57" s="218">
        <v>84877</v>
      </c>
      <c r="N57" s="218">
        <v>85976</v>
      </c>
      <c r="O57" s="218">
        <v>81959</v>
      </c>
      <c r="P57" s="218">
        <v>77466</v>
      </c>
      <c r="Q57" s="218">
        <v>74762</v>
      </c>
      <c r="R57" s="218">
        <v>79042</v>
      </c>
      <c r="S57" s="218">
        <v>89944</v>
      </c>
      <c r="T57" s="218">
        <v>101358</v>
      </c>
      <c r="U57" s="218">
        <v>102949</v>
      </c>
      <c r="V57" s="218">
        <v>100564</v>
      </c>
      <c r="W57" s="227">
        <v>-3.5</v>
      </c>
      <c r="X57" s="227">
        <v>5.7</v>
      </c>
      <c r="Y57" s="227">
        <v>13.8</v>
      </c>
      <c r="Z57" s="227">
        <v>12.7</v>
      </c>
      <c r="AA57" s="227">
        <v>1.6</v>
      </c>
      <c r="AB57" s="227">
        <v>-2.2999999999999998</v>
      </c>
    </row>
    <row r="58" spans="1:28">
      <c r="A58" s="231">
        <v>225</v>
      </c>
      <c r="B58" s="228" t="s">
        <v>244</v>
      </c>
      <c r="C58" s="218">
        <v>126506</v>
      </c>
      <c r="D58" s="218">
        <v>136235</v>
      </c>
      <c r="E58" s="218">
        <v>128578</v>
      </c>
      <c r="F58" s="218">
        <v>126776</v>
      </c>
      <c r="G58" s="221">
        <v>128551</v>
      </c>
      <c r="H58" s="221">
        <v>122689</v>
      </c>
      <c r="I58" s="218">
        <v>119468</v>
      </c>
      <c r="J58" s="218">
        <v>131147</v>
      </c>
      <c r="K58" s="218">
        <v>140123</v>
      </c>
      <c r="L58" s="218">
        <v>156858</v>
      </c>
      <c r="M58" s="218">
        <v>172498</v>
      </c>
      <c r="N58" s="218">
        <v>164617</v>
      </c>
      <c r="O58" s="218">
        <v>150312</v>
      </c>
      <c r="P58" s="218">
        <v>156133</v>
      </c>
      <c r="Q58" s="218">
        <v>178898</v>
      </c>
      <c r="R58" s="218">
        <v>136657</v>
      </c>
      <c r="S58" s="218">
        <v>158552</v>
      </c>
      <c r="T58" s="218">
        <v>167469</v>
      </c>
      <c r="U58" s="218">
        <v>172079</v>
      </c>
      <c r="V58" s="218">
        <v>175511</v>
      </c>
      <c r="W58" s="227">
        <v>14.6</v>
      </c>
      <c r="X58" s="227">
        <v>-23.6</v>
      </c>
      <c r="Y58" s="227">
        <v>16</v>
      </c>
      <c r="Z58" s="227">
        <v>5.6</v>
      </c>
      <c r="AA58" s="227">
        <v>2.8</v>
      </c>
      <c r="AB58" s="227">
        <v>2</v>
      </c>
    </row>
    <row r="59" spans="1:28">
      <c r="A59" s="231">
        <v>585</v>
      </c>
      <c r="B59" s="228" t="s">
        <v>245</v>
      </c>
      <c r="C59" s="218">
        <v>63268</v>
      </c>
      <c r="D59" s="218">
        <v>62852</v>
      </c>
      <c r="E59" s="218">
        <v>58810</v>
      </c>
      <c r="F59" s="218">
        <v>56308</v>
      </c>
      <c r="G59" s="221">
        <v>53825</v>
      </c>
      <c r="H59" s="221">
        <v>51142</v>
      </c>
      <c r="I59" s="218">
        <v>52177</v>
      </c>
      <c r="J59" s="218">
        <v>54749</v>
      </c>
      <c r="K59" s="218">
        <v>55031</v>
      </c>
      <c r="L59" s="218">
        <v>55311</v>
      </c>
      <c r="M59" s="218">
        <v>56256</v>
      </c>
      <c r="N59" s="218">
        <v>58327</v>
      </c>
      <c r="O59" s="218">
        <v>55099</v>
      </c>
      <c r="P59" s="218">
        <v>55058</v>
      </c>
      <c r="Q59" s="218">
        <v>52027</v>
      </c>
      <c r="R59" s="218">
        <v>52460</v>
      </c>
      <c r="S59" s="218">
        <v>61046</v>
      </c>
      <c r="T59" s="218">
        <v>71437</v>
      </c>
      <c r="U59" s="218">
        <v>72134</v>
      </c>
      <c r="V59" s="218">
        <v>69727</v>
      </c>
      <c r="W59" s="227">
        <v>-5.5</v>
      </c>
      <c r="X59" s="227">
        <v>0.8</v>
      </c>
      <c r="Y59" s="227">
        <v>16.399999999999999</v>
      </c>
      <c r="Z59" s="227">
        <v>17</v>
      </c>
      <c r="AA59" s="227">
        <v>1</v>
      </c>
      <c r="AB59" s="227">
        <v>-3.3</v>
      </c>
    </row>
    <row r="60" spans="1:28">
      <c r="A60" s="231">
        <v>586</v>
      </c>
      <c r="B60" s="228" t="s">
        <v>246</v>
      </c>
      <c r="C60" s="218">
        <v>46947</v>
      </c>
      <c r="D60" s="218">
        <v>45939</v>
      </c>
      <c r="E60" s="218">
        <v>42643</v>
      </c>
      <c r="F60" s="218">
        <v>40775</v>
      </c>
      <c r="G60" s="221">
        <v>39197</v>
      </c>
      <c r="H60" s="221">
        <v>36761</v>
      </c>
      <c r="I60" s="218">
        <v>36682</v>
      </c>
      <c r="J60" s="218">
        <v>41073</v>
      </c>
      <c r="K60" s="218">
        <v>42292</v>
      </c>
      <c r="L60" s="218">
        <v>49405</v>
      </c>
      <c r="M60" s="218">
        <v>41872</v>
      </c>
      <c r="N60" s="218">
        <v>45403</v>
      </c>
      <c r="O60" s="218">
        <v>46396</v>
      </c>
      <c r="P60" s="218">
        <v>46179</v>
      </c>
      <c r="Q60" s="218">
        <v>43550</v>
      </c>
      <c r="R60" s="218">
        <v>45282</v>
      </c>
      <c r="S60" s="218">
        <v>51263</v>
      </c>
      <c r="T60" s="218">
        <v>59307</v>
      </c>
      <c r="U60" s="218">
        <v>59905</v>
      </c>
      <c r="V60" s="218">
        <v>58587</v>
      </c>
      <c r="W60" s="227">
        <v>-5.7</v>
      </c>
      <c r="X60" s="227">
        <v>4</v>
      </c>
      <c r="Y60" s="227">
        <v>13.2</v>
      </c>
      <c r="Z60" s="227">
        <v>15.7</v>
      </c>
      <c r="AA60" s="227">
        <v>1</v>
      </c>
      <c r="AB60" s="227">
        <v>-2.2000000000000002</v>
      </c>
    </row>
    <row r="61" spans="1:28">
      <c r="A61" s="229">
        <v>8</v>
      </c>
      <c r="B61" s="167" t="s">
        <v>33</v>
      </c>
      <c r="C61" s="218">
        <v>399812</v>
      </c>
      <c r="D61" s="218">
        <v>413711</v>
      </c>
      <c r="E61" s="218">
        <v>380740</v>
      </c>
      <c r="F61" s="218">
        <v>358457</v>
      </c>
      <c r="G61" s="221">
        <v>368165</v>
      </c>
      <c r="H61" s="221">
        <v>354607</v>
      </c>
      <c r="I61" s="218">
        <v>283384</v>
      </c>
      <c r="J61" s="218">
        <v>392474</v>
      </c>
      <c r="K61" s="218">
        <v>384211</v>
      </c>
      <c r="L61" s="218">
        <v>410856</v>
      </c>
      <c r="M61" s="218">
        <v>417184</v>
      </c>
      <c r="N61" s="218">
        <v>421316</v>
      </c>
      <c r="O61" s="218">
        <v>435417</v>
      </c>
      <c r="P61" s="218">
        <v>467872</v>
      </c>
      <c r="Q61" s="218">
        <v>447812</v>
      </c>
      <c r="R61" s="218">
        <v>460175</v>
      </c>
      <c r="S61" s="218">
        <v>470821</v>
      </c>
      <c r="T61" s="218">
        <v>494399</v>
      </c>
      <c r="U61" s="218">
        <v>506970</v>
      </c>
      <c r="V61" s="218">
        <v>526416</v>
      </c>
      <c r="W61" s="227">
        <v>-4.3</v>
      </c>
      <c r="X61" s="227">
        <v>2.8</v>
      </c>
      <c r="Y61" s="227">
        <v>2.2999999999999998</v>
      </c>
      <c r="Z61" s="227">
        <v>5</v>
      </c>
      <c r="AA61" s="227">
        <v>2.5</v>
      </c>
      <c r="AB61" s="227">
        <v>3.8</v>
      </c>
    </row>
    <row r="62" spans="1:28">
      <c r="A62" s="231">
        <v>221</v>
      </c>
      <c r="B62" s="228" t="s">
        <v>188</v>
      </c>
      <c r="C62" s="218">
        <v>154809</v>
      </c>
      <c r="D62" s="218">
        <v>157087</v>
      </c>
      <c r="E62" s="218">
        <v>149346</v>
      </c>
      <c r="F62" s="218">
        <v>144009</v>
      </c>
      <c r="G62" s="221">
        <v>148528</v>
      </c>
      <c r="H62" s="221">
        <v>116852</v>
      </c>
      <c r="I62" s="218">
        <v>50851</v>
      </c>
      <c r="J62" s="218">
        <v>145574</v>
      </c>
      <c r="K62" s="218">
        <v>142528</v>
      </c>
      <c r="L62" s="218">
        <v>155824</v>
      </c>
      <c r="M62" s="218">
        <v>160587</v>
      </c>
      <c r="N62" s="218">
        <v>167066</v>
      </c>
      <c r="O62" s="218">
        <v>184590</v>
      </c>
      <c r="P62" s="218">
        <v>217151</v>
      </c>
      <c r="Q62" s="218">
        <v>208325</v>
      </c>
      <c r="R62" s="218">
        <v>206727</v>
      </c>
      <c r="S62" s="218">
        <v>206980</v>
      </c>
      <c r="T62" s="218">
        <v>214186</v>
      </c>
      <c r="U62" s="218">
        <v>219586</v>
      </c>
      <c r="V62" s="218">
        <v>230662</v>
      </c>
      <c r="W62" s="227">
        <v>-4.0999999999999996</v>
      </c>
      <c r="X62" s="227">
        <v>-0.8</v>
      </c>
      <c r="Y62" s="227">
        <v>0.1</v>
      </c>
      <c r="Z62" s="227">
        <v>3.5</v>
      </c>
      <c r="AA62" s="227">
        <v>2.5</v>
      </c>
      <c r="AB62" s="227">
        <v>5</v>
      </c>
    </row>
    <row r="63" spans="1:28">
      <c r="A63" s="231">
        <v>223</v>
      </c>
      <c r="B63" s="228" t="s">
        <v>247</v>
      </c>
      <c r="C63" s="218">
        <v>245003</v>
      </c>
      <c r="D63" s="218">
        <v>256624</v>
      </c>
      <c r="E63" s="218">
        <v>231394</v>
      </c>
      <c r="F63" s="218">
        <v>214448</v>
      </c>
      <c r="G63" s="221">
        <v>219637</v>
      </c>
      <c r="H63" s="221">
        <v>237755</v>
      </c>
      <c r="I63" s="218">
        <v>232533</v>
      </c>
      <c r="J63" s="218">
        <v>246900</v>
      </c>
      <c r="K63" s="218">
        <v>241683</v>
      </c>
      <c r="L63" s="218">
        <v>255032</v>
      </c>
      <c r="M63" s="218">
        <v>256597</v>
      </c>
      <c r="N63" s="218">
        <v>254250</v>
      </c>
      <c r="O63" s="218">
        <v>250827</v>
      </c>
      <c r="P63" s="218">
        <v>250721</v>
      </c>
      <c r="Q63" s="218">
        <v>239487</v>
      </c>
      <c r="R63" s="218">
        <v>253448</v>
      </c>
      <c r="S63" s="218">
        <v>263841</v>
      </c>
      <c r="T63" s="218">
        <v>280213</v>
      </c>
      <c r="U63" s="218">
        <v>287384</v>
      </c>
      <c r="V63" s="218">
        <v>295754</v>
      </c>
      <c r="W63" s="227">
        <v>-4.5</v>
      </c>
      <c r="X63" s="227">
        <v>5.8</v>
      </c>
      <c r="Y63" s="227">
        <v>4.0999999999999996</v>
      </c>
      <c r="Z63" s="227">
        <v>6.2</v>
      </c>
      <c r="AA63" s="227">
        <v>2.6</v>
      </c>
      <c r="AB63" s="227">
        <v>2.9</v>
      </c>
    </row>
    <row r="64" spans="1:28">
      <c r="A64" s="229">
        <v>9</v>
      </c>
      <c r="B64" s="234" t="s">
        <v>34</v>
      </c>
      <c r="C64" s="218">
        <v>508293</v>
      </c>
      <c r="D64" s="218">
        <v>501882</v>
      </c>
      <c r="E64" s="218">
        <v>480982</v>
      </c>
      <c r="F64" s="218">
        <v>460192</v>
      </c>
      <c r="G64" s="221">
        <v>470678</v>
      </c>
      <c r="H64" s="221">
        <v>442142</v>
      </c>
      <c r="I64" s="218">
        <v>437083</v>
      </c>
      <c r="J64" s="218">
        <v>446051</v>
      </c>
      <c r="K64" s="218">
        <v>441819</v>
      </c>
      <c r="L64" s="218">
        <v>460891</v>
      </c>
      <c r="M64" s="218">
        <v>461189</v>
      </c>
      <c r="N64" s="218">
        <v>459694</v>
      </c>
      <c r="O64" s="218">
        <v>460218</v>
      </c>
      <c r="P64" s="218">
        <v>463943</v>
      </c>
      <c r="Q64" s="218">
        <v>441012</v>
      </c>
      <c r="R64" s="218">
        <v>456897</v>
      </c>
      <c r="S64" s="218">
        <v>495807</v>
      </c>
      <c r="T64" s="218">
        <v>547484</v>
      </c>
      <c r="U64" s="218">
        <v>557578</v>
      </c>
      <c r="V64" s="218">
        <v>554254</v>
      </c>
      <c r="W64" s="227">
        <v>-4.9000000000000004</v>
      </c>
      <c r="X64" s="227">
        <v>3.6</v>
      </c>
      <c r="Y64" s="227">
        <v>8.5</v>
      </c>
      <c r="Z64" s="227">
        <v>10.4</v>
      </c>
      <c r="AA64" s="227">
        <v>1.8</v>
      </c>
      <c r="AB64" s="227">
        <v>-0.6</v>
      </c>
    </row>
    <row r="65" spans="1:28">
      <c r="A65" s="229">
        <v>205</v>
      </c>
      <c r="B65" s="229" t="s">
        <v>248</v>
      </c>
      <c r="C65" s="218">
        <v>202520</v>
      </c>
      <c r="D65" s="218">
        <v>195004</v>
      </c>
      <c r="E65" s="218">
        <v>181707</v>
      </c>
      <c r="F65" s="218">
        <v>177408</v>
      </c>
      <c r="G65" s="221">
        <v>180294</v>
      </c>
      <c r="H65" s="221">
        <v>161347</v>
      </c>
      <c r="I65" s="218">
        <v>158766</v>
      </c>
      <c r="J65" s="218">
        <v>162919</v>
      </c>
      <c r="K65" s="218">
        <v>159653</v>
      </c>
      <c r="L65" s="218">
        <v>171988</v>
      </c>
      <c r="M65" s="218">
        <v>161022</v>
      </c>
      <c r="N65" s="218">
        <v>159826</v>
      </c>
      <c r="O65" s="218">
        <v>159155</v>
      </c>
      <c r="P65" s="218">
        <v>158078</v>
      </c>
      <c r="Q65" s="218">
        <v>150211</v>
      </c>
      <c r="R65" s="218">
        <v>156533</v>
      </c>
      <c r="S65" s="218">
        <v>166754</v>
      </c>
      <c r="T65" s="218">
        <v>186593</v>
      </c>
      <c r="U65" s="218">
        <v>189811</v>
      </c>
      <c r="V65" s="218">
        <v>184569</v>
      </c>
      <c r="W65" s="227">
        <v>-5</v>
      </c>
      <c r="X65" s="227">
        <v>4.2</v>
      </c>
      <c r="Y65" s="227">
        <v>6.5</v>
      </c>
      <c r="Z65" s="227">
        <v>11.9</v>
      </c>
      <c r="AA65" s="227">
        <v>1.7</v>
      </c>
      <c r="AB65" s="227">
        <v>-2.8</v>
      </c>
    </row>
    <row r="66" spans="1:28">
      <c r="A66" s="231">
        <v>224</v>
      </c>
      <c r="B66" s="228" t="s">
        <v>249</v>
      </c>
      <c r="C66" s="218">
        <v>162262</v>
      </c>
      <c r="D66" s="218">
        <v>160435</v>
      </c>
      <c r="E66" s="218">
        <v>157766</v>
      </c>
      <c r="F66" s="218">
        <v>148070</v>
      </c>
      <c r="G66" s="221">
        <v>155692</v>
      </c>
      <c r="H66" s="221">
        <v>151004</v>
      </c>
      <c r="I66" s="218">
        <v>144028</v>
      </c>
      <c r="J66" s="218">
        <v>149800</v>
      </c>
      <c r="K66" s="218">
        <v>149369</v>
      </c>
      <c r="L66" s="218">
        <v>156190</v>
      </c>
      <c r="M66" s="218">
        <v>156762</v>
      </c>
      <c r="N66" s="218">
        <v>157958</v>
      </c>
      <c r="O66" s="218">
        <v>157984</v>
      </c>
      <c r="P66" s="218">
        <v>157687</v>
      </c>
      <c r="Q66" s="218">
        <v>147175</v>
      </c>
      <c r="R66" s="218">
        <v>146010</v>
      </c>
      <c r="S66" s="218">
        <v>165868</v>
      </c>
      <c r="T66" s="218">
        <v>179896</v>
      </c>
      <c r="U66" s="218">
        <v>183690</v>
      </c>
      <c r="V66" s="218">
        <v>183929</v>
      </c>
      <c r="W66" s="227">
        <v>-6.7</v>
      </c>
      <c r="X66" s="227">
        <v>-0.8</v>
      </c>
      <c r="Y66" s="227">
        <v>13.6</v>
      </c>
      <c r="Z66" s="227">
        <v>8.5</v>
      </c>
      <c r="AA66" s="227">
        <v>2.1</v>
      </c>
      <c r="AB66" s="227">
        <v>0.1</v>
      </c>
    </row>
    <row r="67" spans="1:28">
      <c r="A67" s="236">
        <v>226</v>
      </c>
      <c r="B67" s="237" t="s">
        <v>250</v>
      </c>
      <c r="C67" s="219">
        <v>143511</v>
      </c>
      <c r="D67" s="219">
        <v>146443</v>
      </c>
      <c r="E67" s="219">
        <v>141509</v>
      </c>
      <c r="F67" s="219">
        <v>134714</v>
      </c>
      <c r="G67" s="219">
        <v>134692</v>
      </c>
      <c r="H67" s="219">
        <v>129791</v>
      </c>
      <c r="I67" s="219">
        <v>134289</v>
      </c>
      <c r="J67" s="219">
        <v>133332</v>
      </c>
      <c r="K67" s="219">
        <v>132797</v>
      </c>
      <c r="L67" s="219">
        <v>132713</v>
      </c>
      <c r="M67" s="219">
        <v>143405</v>
      </c>
      <c r="N67" s="219">
        <v>141910</v>
      </c>
      <c r="O67" s="219">
        <v>143079</v>
      </c>
      <c r="P67" s="219">
        <v>148178</v>
      </c>
      <c r="Q67" s="219">
        <v>143626</v>
      </c>
      <c r="R67" s="219">
        <v>154354</v>
      </c>
      <c r="S67" s="219">
        <v>163185</v>
      </c>
      <c r="T67" s="219">
        <v>180995</v>
      </c>
      <c r="U67" s="219">
        <v>184077</v>
      </c>
      <c r="V67" s="219">
        <v>185756</v>
      </c>
      <c r="W67" s="238">
        <v>-3.1</v>
      </c>
      <c r="X67" s="238">
        <v>7.5</v>
      </c>
      <c r="Y67" s="238">
        <v>5.7</v>
      </c>
      <c r="Z67" s="238">
        <v>10.9</v>
      </c>
      <c r="AA67" s="238">
        <v>1.7</v>
      </c>
      <c r="AB67" s="238">
        <v>0.9</v>
      </c>
    </row>
    <row r="68" spans="1:28">
      <c r="A68" s="17" t="s">
        <v>251</v>
      </c>
      <c r="B68" s="17"/>
      <c r="C68" s="218"/>
      <c r="D68" s="218"/>
      <c r="E68" s="218"/>
      <c r="F68" s="218"/>
      <c r="G68" s="218"/>
      <c r="H68" s="218"/>
      <c r="I68" s="218"/>
      <c r="J68" s="218"/>
      <c r="K68" s="218"/>
      <c r="L68" s="218"/>
      <c r="M68" s="218"/>
      <c r="N68" s="218"/>
      <c r="O68" s="218"/>
      <c r="P68" s="218"/>
      <c r="Q68" s="218"/>
      <c r="R68" s="218" t="s">
        <v>185</v>
      </c>
      <c r="S68" s="218" t="s">
        <v>185</v>
      </c>
      <c r="T68" s="218" t="s">
        <v>185</v>
      </c>
      <c r="U68" s="218" t="s">
        <v>185</v>
      </c>
      <c r="V68" s="218" t="s">
        <v>185</v>
      </c>
      <c r="W68" s="17"/>
      <c r="X68" s="17"/>
      <c r="Y68" s="17"/>
      <c r="Z68" s="17"/>
      <c r="AA68" s="17"/>
      <c r="AB68" s="17"/>
    </row>
    <row r="69" spans="1:28">
      <c r="A69" s="17"/>
      <c r="B69" s="17" t="s">
        <v>252</v>
      </c>
      <c r="C69" s="218">
        <v>12938850.328690428</v>
      </c>
      <c r="D69" s="218">
        <v>13287175.522967421</v>
      </c>
      <c r="E69" s="218">
        <v>12975940.017079901</v>
      </c>
      <c r="F69" s="218">
        <v>12323185.527380295</v>
      </c>
      <c r="G69" s="218">
        <v>12986068.551075518</v>
      </c>
      <c r="H69" s="218">
        <v>12749549.919970974</v>
      </c>
      <c r="I69" s="218">
        <v>12651453.605772782</v>
      </c>
      <c r="J69" s="218">
        <v>12836157.7051806</v>
      </c>
      <c r="K69" s="218">
        <v>13036875.257971831</v>
      </c>
      <c r="L69" s="218">
        <v>13632057.108281624</v>
      </c>
      <c r="M69" s="218">
        <v>13660368.991776466</v>
      </c>
      <c r="N69" s="218">
        <v>13884984.814385857</v>
      </c>
      <c r="O69" s="218">
        <v>13945781.936480403</v>
      </c>
      <c r="P69" s="218">
        <v>14082496.645497184</v>
      </c>
      <c r="Q69" s="218">
        <v>13683220.269847721</v>
      </c>
      <c r="R69" s="218">
        <v>14000137.916795574</v>
      </c>
      <c r="S69" s="218">
        <v>14579982.096636787</v>
      </c>
      <c r="T69" s="218">
        <v>15461764.257751731</v>
      </c>
      <c r="U69" s="218">
        <v>15919594.198277809</v>
      </c>
      <c r="V69" s="218">
        <v>16341886.629877418</v>
      </c>
      <c r="W69" s="235">
        <v>-2.8</v>
      </c>
      <c r="X69" s="235">
        <v>2.2999999999999998</v>
      </c>
      <c r="Y69" s="235">
        <v>4.0999999999999996</v>
      </c>
      <c r="Z69" s="235">
        <v>6</v>
      </c>
      <c r="AA69" s="235">
        <v>3</v>
      </c>
      <c r="AB69" s="235">
        <v>2.7</v>
      </c>
    </row>
    <row r="70" spans="1:28">
      <c r="A70" s="17"/>
      <c r="B70" s="17" t="s">
        <v>253</v>
      </c>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row>
  </sheetData>
  <phoneticPr fontId="1"/>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36"/>
  <sheetViews>
    <sheetView workbookViewId="0">
      <pane xSplit="2" ySplit="5" topLeftCell="O6" activePane="bottomRight" state="frozen"/>
      <selection pane="topRight" activeCell="C1" sqref="C1"/>
      <selection pane="bottomLeft" activeCell="A6" sqref="A6"/>
      <selection pane="bottomRight" activeCell="V6" sqref="V6"/>
    </sheetView>
  </sheetViews>
  <sheetFormatPr defaultColWidth="11.08984375" defaultRowHeight="13"/>
  <cols>
    <col min="1" max="1" width="5" style="18" customWidth="1"/>
    <col min="2" max="2" width="11.7265625" style="18" customWidth="1"/>
    <col min="3" max="5" width="11.08984375" style="18"/>
    <col min="6" max="6" width="11.453125" style="18" bestFit="1" customWidth="1"/>
    <col min="7" max="11" width="11.08984375" style="18"/>
    <col min="12" max="12" width="12" style="18" customWidth="1"/>
    <col min="13" max="22" width="10.90625" style="18" customWidth="1"/>
    <col min="23" max="27" width="7.453125" style="18" customWidth="1"/>
    <col min="28" max="28" width="7.36328125" style="18" customWidth="1"/>
    <col min="29" max="16384" width="11.08984375" style="18"/>
  </cols>
  <sheetData>
    <row r="1" spans="1:28">
      <c r="A1" s="167"/>
      <c r="B1" s="154" t="s">
        <v>262</v>
      </c>
      <c r="C1" s="17" t="s">
        <v>35</v>
      </c>
      <c r="D1" s="17"/>
      <c r="E1" s="17" t="s">
        <v>185</v>
      </c>
      <c r="F1" s="17" t="s">
        <v>190</v>
      </c>
      <c r="G1" s="17" t="s">
        <v>185</v>
      </c>
      <c r="H1" s="17" t="s">
        <v>185</v>
      </c>
      <c r="I1" s="17" t="s">
        <v>185</v>
      </c>
      <c r="J1" s="17" t="s">
        <v>190</v>
      </c>
      <c r="K1" s="17" t="s">
        <v>185</v>
      </c>
      <c r="L1" s="17" t="s">
        <v>190</v>
      </c>
      <c r="M1" s="17" t="s">
        <v>185</v>
      </c>
      <c r="N1" s="17" t="s">
        <v>190</v>
      </c>
      <c r="O1" s="17" t="s">
        <v>185</v>
      </c>
      <c r="P1" s="17" t="s">
        <v>185</v>
      </c>
      <c r="Q1" s="151"/>
      <c r="R1" s="151"/>
      <c r="S1" s="151" t="s">
        <v>57</v>
      </c>
      <c r="T1" s="151" t="s">
        <v>57</v>
      </c>
      <c r="U1" s="151" t="s">
        <v>58</v>
      </c>
      <c r="V1" s="151" t="s">
        <v>58</v>
      </c>
      <c r="W1" s="17" t="s">
        <v>185</v>
      </c>
      <c r="X1" s="17"/>
      <c r="Y1" s="17"/>
      <c r="Z1" s="17"/>
      <c r="AA1" s="17"/>
      <c r="AB1" s="17"/>
    </row>
    <row r="2" spans="1:28">
      <c r="A2" s="167"/>
      <c r="B2" s="154"/>
      <c r="C2" s="17"/>
      <c r="D2" s="17"/>
      <c r="E2" s="17"/>
      <c r="F2" s="17"/>
      <c r="G2" s="17"/>
      <c r="H2" s="17"/>
      <c r="I2" s="17"/>
      <c r="J2" s="17"/>
      <c r="K2" s="17"/>
      <c r="L2" s="17"/>
      <c r="M2" s="17"/>
      <c r="N2" s="17"/>
      <c r="O2" s="17"/>
      <c r="P2" s="17"/>
      <c r="Q2" s="17"/>
      <c r="R2" s="17"/>
      <c r="S2" s="17"/>
      <c r="T2" s="17"/>
      <c r="U2" s="17"/>
      <c r="V2" s="130" t="s">
        <v>10</v>
      </c>
      <c r="W2" s="152" t="s">
        <v>231</v>
      </c>
      <c r="X2" s="17"/>
      <c r="Y2" s="17"/>
      <c r="Z2" s="17"/>
      <c r="AA2" s="17"/>
      <c r="AB2" s="17"/>
    </row>
    <row r="3" spans="1:28" ht="14.25" customHeight="1">
      <c r="A3" s="222"/>
      <c r="B3" s="223" t="s">
        <v>37</v>
      </c>
      <c r="C3" s="174">
        <v>2006</v>
      </c>
      <c r="D3" s="174">
        <v>2007</v>
      </c>
      <c r="E3" s="174">
        <v>2008</v>
      </c>
      <c r="F3" s="174">
        <v>2009</v>
      </c>
      <c r="G3" s="174">
        <v>2010</v>
      </c>
      <c r="H3" s="174">
        <v>2011</v>
      </c>
      <c r="I3" s="132">
        <v>2012</v>
      </c>
      <c r="J3" s="132">
        <v>2013</v>
      </c>
      <c r="K3" s="132">
        <v>2014</v>
      </c>
      <c r="L3" s="132">
        <v>2015</v>
      </c>
      <c r="M3" s="132">
        <v>2016</v>
      </c>
      <c r="N3" s="132">
        <v>2017</v>
      </c>
      <c r="O3" s="132">
        <v>2018</v>
      </c>
      <c r="P3" s="174">
        <v>2019</v>
      </c>
      <c r="Q3" s="132">
        <v>2020</v>
      </c>
      <c r="R3" s="132">
        <v>2021</v>
      </c>
      <c r="S3" s="132">
        <v>2022</v>
      </c>
      <c r="T3" s="132">
        <v>2023</v>
      </c>
      <c r="U3" s="132">
        <v>2024</v>
      </c>
      <c r="V3" s="132">
        <v>2025</v>
      </c>
      <c r="W3" s="216"/>
      <c r="X3" s="216"/>
      <c r="Y3" s="216"/>
      <c r="Z3" s="216"/>
      <c r="AA3" s="216"/>
      <c r="AB3" s="216"/>
    </row>
    <row r="4" spans="1:28">
      <c r="A4" s="224"/>
      <c r="B4" s="224"/>
      <c r="C4" s="166" t="s">
        <v>44</v>
      </c>
      <c r="D4" s="166" t="s">
        <v>45</v>
      </c>
      <c r="E4" s="17" t="s">
        <v>46</v>
      </c>
      <c r="F4" s="17" t="s">
        <v>47</v>
      </c>
      <c r="G4" s="17" t="s">
        <v>48</v>
      </c>
      <c r="H4" s="17" t="s">
        <v>49</v>
      </c>
      <c r="I4" s="17" t="s">
        <v>50</v>
      </c>
      <c r="J4" s="17" t="s">
        <v>51</v>
      </c>
      <c r="K4" s="17" t="s">
        <v>52</v>
      </c>
      <c r="L4" s="17" t="s">
        <v>53</v>
      </c>
      <c r="M4" s="17" t="s">
        <v>54</v>
      </c>
      <c r="N4" s="17" t="s">
        <v>55</v>
      </c>
      <c r="O4" s="17" t="s">
        <v>56</v>
      </c>
      <c r="P4" s="17" t="s">
        <v>187</v>
      </c>
      <c r="Q4" s="17" t="s">
        <v>184</v>
      </c>
      <c r="R4" s="17" t="s">
        <v>209</v>
      </c>
      <c r="S4" s="17" t="s">
        <v>216</v>
      </c>
      <c r="T4" s="17" t="s">
        <v>260</v>
      </c>
      <c r="U4" s="17" t="s">
        <v>267</v>
      </c>
      <c r="V4" s="17" t="s">
        <v>286</v>
      </c>
      <c r="W4" s="151" t="s">
        <v>202</v>
      </c>
      <c r="X4" s="151" t="s">
        <v>210</v>
      </c>
      <c r="Y4" s="151" t="s">
        <v>217</v>
      </c>
      <c r="Z4" s="151" t="s">
        <v>261</v>
      </c>
      <c r="AA4" s="151" t="s">
        <v>268</v>
      </c>
      <c r="AB4" s="151" t="s">
        <v>287</v>
      </c>
    </row>
    <row r="5" spans="1:28">
      <c r="A5" s="224"/>
      <c r="B5" s="224" t="s">
        <v>84</v>
      </c>
      <c r="C5" s="219"/>
      <c r="D5" s="219"/>
      <c r="E5" s="219"/>
      <c r="F5" s="219"/>
      <c r="G5" s="219"/>
      <c r="H5" s="219"/>
      <c r="I5" s="219"/>
      <c r="J5" s="219"/>
      <c r="K5" s="219"/>
      <c r="L5" s="219"/>
      <c r="M5" s="219"/>
      <c r="N5" s="219"/>
      <c r="O5" s="219"/>
      <c r="P5" s="219"/>
      <c r="Q5" s="219"/>
      <c r="R5" s="219"/>
      <c r="S5" s="219"/>
      <c r="T5" s="219"/>
      <c r="U5" s="219"/>
      <c r="V5" s="219"/>
      <c r="W5" s="29"/>
      <c r="X5" s="29"/>
      <c r="Y5" s="29"/>
      <c r="Z5" s="29"/>
      <c r="AA5" s="29"/>
      <c r="AB5" s="29"/>
    </row>
    <row r="6" spans="1:28">
      <c r="A6" s="225"/>
      <c r="B6" s="226" t="s">
        <v>24</v>
      </c>
      <c r="C6" s="221">
        <v>20549356</v>
      </c>
      <c r="D6" s="221">
        <v>21240002</v>
      </c>
      <c r="E6" s="221">
        <v>20892000</v>
      </c>
      <c r="F6" s="221">
        <v>19583051</v>
      </c>
      <c r="G6" s="221">
        <v>20965874</v>
      </c>
      <c r="H6" s="221">
        <v>20670614</v>
      </c>
      <c r="I6" s="221">
        <v>20538327</v>
      </c>
      <c r="J6" s="221">
        <v>21226252</v>
      </c>
      <c r="K6" s="217">
        <v>20993320</v>
      </c>
      <c r="L6" s="217">
        <v>21636647</v>
      </c>
      <c r="M6" s="217">
        <v>21788402</v>
      </c>
      <c r="N6" s="217">
        <v>22121995</v>
      </c>
      <c r="O6" s="217">
        <v>22153557</v>
      </c>
      <c r="P6" s="217">
        <v>22167707</v>
      </c>
      <c r="Q6" s="217">
        <v>21532557</v>
      </c>
      <c r="R6" s="217">
        <v>22266603</v>
      </c>
      <c r="S6" s="217">
        <v>22810558.303393461</v>
      </c>
      <c r="T6" s="217">
        <v>23067369</v>
      </c>
      <c r="U6" s="217">
        <v>23229417</v>
      </c>
      <c r="V6" s="217">
        <v>23854072</v>
      </c>
      <c r="W6" s="227">
        <v>-2.9</v>
      </c>
      <c r="X6" s="227">
        <v>3.4</v>
      </c>
      <c r="Y6" s="227">
        <v>2.4</v>
      </c>
      <c r="Z6" s="227">
        <v>1.1000000000000001</v>
      </c>
      <c r="AA6" s="227">
        <v>0.7</v>
      </c>
      <c r="AB6" s="227">
        <v>2.7</v>
      </c>
    </row>
    <row r="7" spans="1:28">
      <c r="A7" s="228">
        <v>100</v>
      </c>
      <c r="B7" s="17" t="s">
        <v>25</v>
      </c>
      <c r="C7" s="221">
        <v>6403387</v>
      </c>
      <c r="D7" s="221">
        <v>6601183</v>
      </c>
      <c r="E7" s="221">
        <v>6526730</v>
      </c>
      <c r="F7" s="221">
        <v>6355506</v>
      </c>
      <c r="G7" s="221">
        <v>6758415</v>
      </c>
      <c r="H7" s="221">
        <v>6742433</v>
      </c>
      <c r="I7" s="221">
        <v>6657218</v>
      </c>
      <c r="J7" s="221">
        <v>6735368</v>
      </c>
      <c r="K7" s="221">
        <v>6745075</v>
      </c>
      <c r="L7" s="221">
        <v>6894694</v>
      </c>
      <c r="M7" s="221">
        <v>6888662</v>
      </c>
      <c r="N7" s="221">
        <v>7047128</v>
      </c>
      <c r="O7" s="221">
        <v>7072927</v>
      </c>
      <c r="P7" s="221">
        <v>7158982</v>
      </c>
      <c r="Q7" s="221">
        <v>6899350</v>
      </c>
      <c r="R7" s="221">
        <v>6928122</v>
      </c>
      <c r="S7" s="221">
        <v>7094011.3033934608</v>
      </c>
      <c r="T7" s="221">
        <v>7145235</v>
      </c>
      <c r="U7" s="221">
        <v>7182956</v>
      </c>
      <c r="V7" s="221">
        <v>7383139</v>
      </c>
      <c r="W7" s="227">
        <v>-3.6</v>
      </c>
      <c r="X7" s="227">
        <v>0.4</v>
      </c>
      <c r="Y7" s="227">
        <v>2.4</v>
      </c>
      <c r="Z7" s="227">
        <v>0.7</v>
      </c>
      <c r="AA7" s="227">
        <v>0.5</v>
      </c>
      <c r="AB7" s="227">
        <v>2.8</v>
      </c>
    </row>
    <row r="8" spans="1:28">
      <c r="A8" s="228" t="s">
        <v>232</v>
      </c>
      <c r="B8" s="17" t="s">
        <v>26</v>
      </c>
      <c r="C8" s="221">
        <v>3139877</v>
      </c>
      <c r="D8" s="221">
        <v>3268803</v>
      </c>
      <c r="E8" s="221">
        <v>3155284</v>
      </c>
      <c r="F8" s="221">
        <v>2994016</v>
      </c>
      <c r="G8" s="221">
        <v>3319765</v>
      </c>
      <c r="H8" s="221">
        <v>3297915</v>
      </c>
      <c r="I8" s="221">
        <v>3216670</v>
      </c>
      <c r="J8" s="221">
        <v>3346378</v>
      </c>
      <c r="K8" s="221">
        <v>3280003</v>
      </c>
      <c r="L8" s="221">
        <v>3441925</v>
      </c>
      <c r="M8" s="221">
        <v>3454899</v>
      </c>
      <c r="N8" s="221">
        <v>3550297</v>
      </c>
      <c r="O8" s="221">
        <v>3525754</v>
      </c>
      <c r="P8" s="221">
        <v>3531410</v>
      </c>
      <c r="Q8" s="221">
        <v>3345349</v>
      </c>
      <c r="R8" s="221">
        <v>3550333</v>
      </c>
      <c r="S8" s="221">
        <v>3769322</v>
      </c>
      <c r="T8" s="221">
        <v>3869559</v>
      </c>
      <c r="U8" s="221">
        <v>3900708</v>
      </c>
      <c r="V8" s="221">
        <v>3965004</v>
      </c>
      <c r="W8" s="227">
        <v>-5.3</v>
      </c>
      <c r="X8" s="227">
        <v>6.1</v>
      </c>
      <c r="Y8" s="227">
        <v>6.2</v>
      </c>
      <c r="Z8" s="227">
        <v>2.7</v>
      </c>
      <c r="AA8" s="227">
        <v>0.8</v>
      </c>
      <c r="AB8" s="227">
        <v>1.6</v>
      </c>
    </row>
    <row r="9" spans="1:28">
      <c r="A9" s="228">
        <v>2</v>
      </c>
      <c r="B9" s="17" t="s">
        <v>27</v>
      </c>
      <c r="C9" s="221">
        <v>1899352</v>
      </c>
      <c r="D9" s="221">
        <v>1950245</v>
      </c>
      <c r="E9" s="221">
        <v>1870110</v>
      </c>
      <c r="F9" s="221">
        <v>1781451</v>
      </c>
      <c r="G9" s="221">
        <v>1899243</v>
      </c>
      <c r="H9" s="221">
        <v>1933680</v>
      </c>
      <c r="I9" s="221">
        <v>1969860</v>
      </c>
      <c r="J9" s="221">
        <v>1973792</v>
      </c>
      <c r="K9" s="221">
        <v>1916221</v>
      </c>
      <c r="L9" s="221">
        <v>1979402</v>
      </c>
      <c r="M9" s="221">
        <v>2045945</v>
      </c>
      <c r="N9" s="221">
        <v>2016026</v>
      </c>
      <c r="O9" s="221">
        <v>2016613</v>
      </c>
      <c r="P9" s="221">
        <v>1960835</v>
      </c>
      <c r="Q9" s="221">
        <v>1923944</v>
      </c>
      <c r="R9" s="221">
        <v>2116690</v>
      </c>
      <c r="S9" s="221">
        <v>2239386</v>
      </c>
      <c r="T9" s="221">
        <v>2361828</v>
      </c>
      <c r="U9" s="221">
        <v>2375886</v>
      </c>
      <c r="V9" s="221">
        <v>2374796</v>
      </c>
      <c r="W9" s="227">
        <v>-1.9</v>
      </c>
      <c r="X9" s="227">
        <v>10</v>
      </c>
      <c r="Y9" s="227">
        <v>5.8</v>
      </c>
      <c r="Z9" s="227">
        <v>5.5</v>
      </c>
      <c r="AA9" s="227">
        <v>0.6</v>
      </c>
      <c r="AB9" s="227">
        <v>0</v>
      </c>
    </row>
    <row r="10" spans="1:28">
      <c r="A10" s="228">
        <v>3</v>
      </c>
      <c r="B10" s="17" t="s">
        <v>28</v>
      </c>
      <c r="C10" s="221">
        <v>2818020</v>
      </c>
      <c r="D10" s="221">
        <v>2991431</v>
      </c>
      <c r="E10" s="221">
        <v>2991000</v>
      </c>
      <c r="F10" s="221">
        <v>2588289</v>
      </c>
      <c r="G10" s="221">
        <v>2757838</v>
      </c>
      <c r="H10" s="221">
        <v>2644458</v>
      </c>
      <c r="I10" s="221">
        <v>2798943</v>
      </c>
      <c r="J10" s="221">
        <v>2836482</v>
      </c>
      <c r="K10" s="221">
        <v>2813198</v>
      </c>
      <c r="L10" s="221">
        <v>2892399</v>
      </c>
      <c r="M10" s="221">
        <v>2822537</v>
      </c>
      <c r="N10" s="221">
        <v>2834239</v>
      </c>
      <c r="O10" s="221">
        <v>2881744</v>
      </c>
      <c r="P10" s="221">
        <v>2885750</v>
      </c>
      <c r="Q10" s="221">
        <v>2843136</v>
      </c>
      <c r="R10" s="221">
        <v>2796242</v>
      </c>
      <c r="S10" s="221">
        <v>2975151</v>
      </c>
      <c r="T10" s="221">
        <v>2976259</v>
      </c>
      <c r="U10" s="221">
        <v>3013363</v>
      </c>
      <c r="V10" s="221">
        <v>3076419</v>
      </c>
      <c r="W10" s="227">
        <v>-1.5</v>
      </c>
      <c r="X10" s="227">
        <v>-1.6</v>
      </c>
      <c r="Y10" s="227">
        <v>6.4</v>
      </c>
      <c r="Z10" s="227">
        <v>0</v>
      </c>
      <c r="AA10" s="227">
        <v>1.2</v>
      </c>
      <c r="AB10" s="227">
        <v>2.1</v>
      </c>
    </row>
    <row r="11" spans="1:28">
      <c r="A11" s="228">
        <v>4</v>
      </c>
      <c r="B11" s="17" t="s">
        <v>29</v>
      </c>
      <c r="C11" s="221">
        <v>1193880</v>
      </c>
      <c r="D11" s="221">
        <v>1222983</v>
      </c>
      <c r="E11" s="221">
        <v>1199005</v>
      </c>
      <c r="F11" s="221">
        <v>1148273</v>
      </c>
      <c r="G11" s="221">
        <v>1191547</v>
      </c>
      <c r="H11" s="221">
        <v>1137608</v>
      </c>
      <c r="I11" s="221">
        <v>1118210</v>
      </c>
      <c r="J11" s="221">
        <v>1172326</v>
      </c>
      <c r="K11" s="221">
        <v>1145918</v>
      </c>
      <c r="L11" s="221">
        <v>1166825</v>
      </c>
      <c r="M11" s="221">
        <v>1216845</v>
      </c>
      <c r="N11" s="221">
        <v>1267479</v>
      </c>
      <c r="O11" s="221">
        <v>1256075</v>
      </c>
      <c r="P11" s="221">
        <v>1255789</v>
      </c>
      <c r="Q11" s="221">
        <v>1240248</v>
      </c>
      <c r="R11" s="221">
        <v>1295591</v>
      </c>
      <c r="S11" s="221">
        <v>1252991</v>
      </c>
      <c r="T11" s="221">
        <v>1233623</v>
      </c>
      <c r="U11" s="221">
        <v>1242238</v>
      </c>
      <c r="V11" s="221">
        <v>1306988</v>
      </c>
      <c r="W11" s="227">
        <v>-1.2</v>
      </c>
      <c r="X11" s="227">
        <v>4.5</v>
      </c>
      <c r="Y11" s="227">
        <v>-3.3</v>
      </c>
      <c r="Z11" s="227">
        <v>-1.5</v>
      </c>
      <c r="AA11" s="227">
        <v>0.7</v>
      </c>
      <c r="AB11" s="227">
        <v>5.2</v>
      </c>
    </row>
    <row r="12" spans="1:28">
      <c r="A12" s="228">
        <v>5</v>
      </c>
      <c r="B12" s="17" t="s">
        <v>30</v>
      </c>
      <c r="C12" s="221">
        <v>2570844</v>
      </c>
      <c r="D12" s="221">
        <v>2634212</v>
      </c>
      <c r="E12" s="221">
        <v>2709815</v>
      </c>
      <c r="F12" s="221">
        <v>2375561</v>
      </c>
      <c r="G12" s="221">
        <v>2593073</v>
      </c>
      <c r="H12" s="221">
        <v>2522777</v>
      </c>
      <c r="I12" s="221">
        <v>2457541</v>
      </c>
      <c r="J12" s="221">
        <v>2663275</v>
      </c>
      <c r="K12" s="221">
        <v>2629033</v>
      </c>
      <c r="L12" s="221">
        <v>2700277</v>
      </c>
      <c r="M12" s="221">
        <v>2764157</v>
      </c>
      <c r="N12" s="221">
        <v>2779554</v>
      </c>
      <c r="O12" s="221">
        <v>2782124</v>
      </c>
      <c r="P12" s="221">
        <v>2734755</v>
      </c>
      <c r="Q12" s="221">
        <v>2686698</v>
      </c>
      <c r="R12" s="221">
        <v>2925313</v>
      </c>
      <c r="S12" s="221">
        <v>2724873</v>
      </c>
      <c r="T12" s="221">
        <v>2660260</v>
      </c>
      <c r="U12" s="221">
        <v>2690443</v>
      </c>
      <c r="V12" s="221">
        <v>2870245</v>
      </c>
      <c r="W12" s="227">
        <v>-1.8</v>
      </c>
      <c r="X12" s="227">
        <v>8.9</v>
      </c>
      <c r="Y12" s="227">
        <v>-6.9</v>
      </c>
      <c r="Z12" s="227">
        <v>-2.4</v>
      </c>
      <c r="AA12" s="227">
        <v>1.1000000000000001</v>
      </c>
      <c r="AB12" s="227">
        <v>6.7</v>
      </c>
    </row>
    <row r="13" spans="1:28">
      <c r="A13" s="228">
        <v>6</v>
      </c>
      <c r="B13" s="17" t="s">
        <v>31</v>
      </c>
      <c r="C13" s="221">
        <v>989907</v>
      </c>
      <c r="D13" s="221">
        <v>1014426</v>
      </c>
      <c r="E13" s="221">
        <v>974618</v>
      </c>
      <c r="F13" s="221">
        <v>938264</v>
      </c>
      <c r="G13" s="221">
        <v>995820</v>
      </c>
      <c r="H13" s="221">
        <v>986361</v>
      </c>
      <c r="I13" s="221">
        <v>985659</v>
      </c>
      <c r="J13" s="221">
        <v>996018</v>
      </c>
      <c r="K13" s="221">
        <v>999535</v>
      </c>
      <c r="L13" s="221">
        <v>1036039</v>
      </c>
      <c r="M13" s="221">
        <v>1061166</v>
      </c>
      <c r="N13" s="221">
        <v>1089382</v>
      </c>
      <c r="O13" s="221">
        <v>1087164</v>
      </c>
      <c r="P13" s="221">
        <v>1076541</v>
      </c>
      <c r="Q13" s="221">
        <v>1085369</v>
      </c>
      <c r="R13" s="221">
        <v>1133494</v>
      </c>
      <c r="S13" s="221">
        <v>1108907</v>
      </c>
      <c r="T13" s="221">
        <v>1103009</v>
      </c>
      <c r="U13" s="221">
        <v>1109945</v>
      </c>
      <c r="V13" s="221">
        <v>1160174</v>
      </c>
      <c r="W13" s="227">
        <v>0.8</v>
      </c>
      <c r="X13" s="227">
        <v>4.4000000000000004</v>
      </c>
      <c r="Y13" s="227">
        <v>-2.2000000000000002</v>
      </c>
      <c r="Z13" s="227">
        <v>-0.5</v>
      </c>
      <c r="AA13" s="227">
        <v>0.6</v>
      </c>
      <c r="AB13" s="227">
        <v>4.5</v>
      </c>
    </row>
    <row r="14" spans="1:28">
      <c r="A14" s="228">
        <v>7</v>
      </c>
      <c r="B14" s="17" t="s">
        <v>32</v>
      </c>
      <c r="C14" s="221">
        <v>636860</v>
      </c>
      <c r="D14" s="221">
        <v>645846</v>
      </c>
      <c r="E14" s="221">
        <v>611350</v>
      </c>
      <c r="F14" s="221">
        <v>584421</v>
      </c>
      <c r="G14" s="221">
        <v>597646</v>
      </c>
      <c r="H14" s="221">
        <v>586476</v>
      </c>
      <c r="I14" s="221">
        <v>591200</v>
      </c>
      <c r="J14" s="221">
        <v>636882</v>
      </c>
      <c r="K14" s="221">
        <v>628734</v>
      </c>
      <c r="L14" s="221">
        <v>655179</v>
      </c>
      <c r="M14" s="221">
        <v>660680</v>
      </c>
      <c r="N14" s="221">
        <v>660749</v>
      </c>
      <c r="O14" s="221">
        <v>640009</v>
      </c>
      <c r="P14" s="221">
        <v>639276</v>
      </c>
      <c r="Q14" s="221">
        <v>634622</v>
      </c>
      <c r="R14" s="221">
        <v>613724</v>
      </c>
      <c r="S14" s="221">
        <v>681891</v>
      </c>
      <c r="T14" s="221">
        <v>716885</v>
      </c>
      <c r="U14" s="221">
        <v>714589</v>
      </c>
      <c r="V14" s="221">
        <v>712064</v>
      </c>
      <c r="W14" s="227">
        <v>-0.7</v>
      </c>
      <c r="X14" s="227">
        <v>-3.3</v>
      </c>
      <c r="Y14" s="227">
        <v>11.1</v>
      </c>
      <c r="Z14" s="227">
        <v>5.0999999999999996</v>
      </c>
      <c r="AA14" s="227">
        <v>-0.3</v>
      </c>
      <c r="AB14" s="227">
        <v>-0.4</v>
      </c>
    </row>
    <row r="15" spans="1:28">
      <c r="A15" s="228">
        <v>8</v>
      </c>
      <c r="B15" s="17" t="s">
        <v>33</v>
      </c>
      <c r="C15" s="221">
        <v>395242</v>
      </c>
      <c r="D15" s="221">
        <v>411578</v>
      </c>
      <c r="E15" s="221">
        <v>377367</v>
      </c>
      <c r="F15" s="221">
        <v>357854</v>
      </c>
      <c r="G15" s="221">
        <v>374171</v>
      </c>
      <c r="H15" s="221">
        <v>364469</v>
      </c>
      <c r="I15" s="221">
        <v>292257</v>
      </c>
      <c r="J15" s="221">
        <v>405207</v>
      </c>
      <c r="K15" s="221">
        <v>388664</v>
      </c>
      <c r="L15" s="221">
        <v>409707</v>
      </c>
      <c r="M15" s="221">
        <v>414875</v>
      </c>
      <c r="N15" s="221">
        <v>419466</v>
      </c>
      <c r="O15" s="221">
        <v>433235</v>
      </c>
      <c r="P15" s="221">
        <v>464134</v>
      </c>
      <c r="Q15" s="221">
        <v>440263</v>
      </c>
      <c r="R15" s="221">
        <v>455168</v>
      </c>
      <c r="S15" s="221">
        <v>469554</v>
      </c>
      <c r="T15" s="221">
        <v>474862</v>
      </c>
      <c r="U15" s="221">
        <v>475892</v>
      </c>
      <c r="V15" s="221">
        <v>489674</v>
      </c>
      <c r="W15" s="227">
        <v>-5.0999999999999996</v>
      </c>
      <c r="X15" s="227">
        <v>3.4</v>
      </c>
      <c r="Y15" s="227">
        <v>3.2</v>
      </c>
      <c r="Z15" s="227">
        <v>1.1000000000000001</v>
      </c>
      <c r="AA15" s="227">
        <v>0.2</v>
      </c>
      <c r="AB15" s="227">
        <v>2.9</v>
      </c>
    </row>
    <row r="16" spans="1:28">
      <c r="A16" s="228">
        <v>9</v>
      </c>
      <c r="B16" s="17" t="s">
        <v>34</v>
      </c>
      <c r="C16" s="221">
        <v>501987</v>
      </c>
      <c r="D16" s="221">
        <v>499295</v>
      </c>
      <c r="E16" s="221">
        <v>476721</v>
      </c>
      <c r="F16" s="221">
        <v>459416</v>
      </c>
      <c r="G16" s="221">
        <v>478356</v>
      </c>
      <c r="H16" s="221">
        <v>454437</v>
      </c>
      <c r="I16" s="221">
        <v>450769</v>
      </c>
      <c r="J16" s="221">
        <v>460524</v>
      </c>
      <c r="K16" s="221">
        <v>446939</v>
      </c>
      <c r="L16" s="221">
        <v>460200</v>
      </c>
      <c r="M16" s="221">
        <v>458636</v>
      </c>
      <c r="N16" s="221">
        <v>457675</v>
      </c>
      <c r="O16" s="221">
        <v>457912</v>
      </c>
      <c r="P16" s="221">
        <v>460235</v>
      </c>
      <c r="Q16" s="221">
        <v>433578</v>
      </c>
      <c r="R16" s="221">
        <v>451926</v>
      </c>
      <c r="S16" s="221">
        <v>494472</v>
      </c>
      <c r="T16" s="221">
        <v>525849</v>
      </c>
      <c r="U16" s="221">
        <v>523397</v>
      </c>
      <c r="V16" s="221">
        <v>515569</v>
      </c>
      <c r="W16" s="227">
        <v>-5.8</v>
      </c>
      <c r="X16" s="227">
        <v>4.2</v>
      </c>
      <c r="Y16" s="227">
        <v>9.4</v>
      </c>
      <c r="Z16" s="227">
        <v>6.3</v>
      </c>
      <c r="AA16" s="227">
        <v>-0.5</v>
      </c>
      <c r="AB16" s="227">
        <v>-1.5</v>
      </c>
    </row>
    <row r="17" spans="1:28">
      <c r="A17" s="229"/>
      <c r="B17" s="230"/>
      <c r="C17" s="221"/>
      <c r="D17" s="221"/>
      <c r="E17" s="221"/>
      <c r="F17" s="221"/>
      <c r="G17" s="221"/>
      <c r="H17" s="221"/>
      <c r="I17" s="221"/>
      <c r="J17" s="221"/>
      <c r="K17" s="221"/>
      <c r="L17" s="221"/>
      <c r="M17" s="221"/>
      <c r="N17" s="221"/>
      <c r="O17" s="221"/>
      <c r="P17" s="221"/>
      <c r="Q17" s="221"/>
      <c r="R17" s="221"/>
      <c r="S17" s="221"/>
      <c r="T17" s="221"/>
      <c r="U17" s="221"/>
      <c r="V17" s="221"/>
      <c r="W17" s="227"/>
      <c r="X17" s="227"/>
      <c r="Y17" s="227"/>
      <c r="Z17" s="227"/>
      <c r="AA17" s="227"/>
      <c r="AB17" s="227"/>
    </row>
    <row r="18" spans="1:28">
      <c r="A18" s="231">
        <v>100</v>
      </c>
      <c r="B18" s="230" t="s">
        <v>25</v>
      </c>
      <c r="C18" s="221">
        <v>6403387</v>
      </c>
      <c r="D18" s="221">
        <v>6601183</v>
      </c>
      <c r="E18" s="221">
        <v>6526730</v>
      </c>
      <c r="F18" s="221">
        <v>6355506</v>
      </c>
      <c r="G18" s="221">
        <v>6758415</v>
      </c>
      <c r="H18" s="221">
        <v>6742433</v>
      </c>
      <c r="I18" s="221">
        <v>6657218</v>
      </c>
      <c r="J18" s="221">
        <v>6735368</v>
      </c>
      <c r="K18" s="221">
        <v>6745075</v>
      </c>
      <c r="L18" s="221">
        <v>6894694</v>
      </c>
      <c r="M18" s="221">
        <v>6888662</v>
      </c>
      <c r="N18" s="221">
        <v>7047128</v>
      </c>
      <c r="O18" s="221">
        <v>7072927</v>
      </c>
      <c r="P18" s="221">
        <v>7158982</v>
      </c>
      <c r="Q18" s="221">
        <v>6899350</v>
      </c>
      <c r="R18" s="221">
        <v>6928122</v>
      </c>
      <c r="S18" s="221">
        <v>7094011.3033934608</v>
      </c>
      <c r="T18" s="221">
        <v>7145235</v>
      </c>
      <c r="U18" s="221">
        <v>7182956</v>
      </c>
      <c r="V18" s="221">
        <v>7383139</v>
      </c>
      <c r="W18" s="227">
        <v>-3.6</v>
      </c>
      <c r="X18" s="227">
        <v>0.4</v>
      </c>
      <c r="Y18" s="227">
        <v>2.4</v>
      </c>
      <c r="Z18" s="227">
        <v>0.7</v>
      </c>
      <c r="AA18" s="227">
        <v>0.5</v>
      </c>
      <c r="AB18" s="227">
        <v>2.8</v>
      </c>
    </row>
    <row r="19" spans="1:28">
      <c r="A19" s="229">
        <v>1</v>
      </c>
      <c r="B19" s="154" t="s">
        <v>85</v>
      </c>
      <c r="C19" s="221">
        <v>3139877</v>
      </c>
      <c r="D19" s="221">
        <v>3268803</v>
      </c>
      <c r="E19" s="221">
        <v>3155284</v>
      </c>
      <c r="F19" s="221">
        <v>2994016</v>
      </c>
      <c r="G19" s="221">
        <v>3319765</v>
      </c>
      <c r="H19" s="221">
        <v>3297915</v>
      </c>
      <c r="I19" s="221">
        <v>3216670</v>
      </c>
      <c r="J19" s="221">
        <v>3346378</v>
      </c>
      <c r="K19" s="221">
        <v>3280003</v>
      </c>
      <c r="L19" s="221">
        <v>3441925</v>
      </c>
      <c r="M19" s="221">
        <v>3454899</v>
      </c>
      <c r="N19" s="221">
        <v>3550297</v>
      </c>
      <c r="O19" s="221">
        <v>3525754</v>
      </c>
      <c r="P19" s="221">
        <v>3531410</v>
      </c>
      <c r="Q19" s="221">
        <v>3345349</v>
      </c>
      <c r="R19" s="221">
        <v>3550333</v>
      </c>
      <c r="S19" s="221">
        <v>3769322</v>
      </c>
      <c r="T19" s="221">
        <v>3869559</v>
      </c>
      <c r="U19" s="221">
        <v>3900708</v>
      </c>
      <c r="V19" s="221">
        <v>3965004</v>
      </c>
      <c r="W19" s="227">
        <v>-5.3</v>
      </c>
      <c r="X19" s="227">
        <v>6.1</v>
      </c>
      <c r="Y19" s="227">
        <v>6.2</v>
      </c>
      <c r="Z19" s="227">
        <v>2.7</v>
      </c>
      <c r="AA19" s="227">
        <v>0.8</v>
      </c>
      <c r="AB19" s="227">
        <v>1.6</v>
      </c>
    </row>
    <row r="20" spans="1:28">
      <c r="A20" s="231">
        <v>202</v>
      </c>
      <c r="B20" s="228" t="s">
        <v>86</v>
      </c>
      <c r="C20" s="221">
        <v>1767198</v>
      </c>
      <c r="D20" s="221">
        <v>1854306</v>
      </c>
      <c r="E20" s="221">
        <v>1742360</v>
      </c>
      <c r="F20" s="221">
        <v>1639611</v>
      </c>
      <c r="G20" s="221">
        <v>1859812</v>
      </c>
      <c r="H20" s="221">
        <v>1798594</v>
      </c>
      <c r="I20" s="221">
        <v>1732388</v>
      </c>
      <c r="J20" s="221">
        <v>1795409</v>
      </c>
      <c r="K20" s="221">
        <v>1783848</v>
      </c>
      <c r="L20" s="221">
        <v>1879017</v>
      </c>
      <c r="M20" s="221">
        <v>1919800</v>
      </c>
      <c r="N20" s="221">
        <v>1962864</v>
      </c>
      <c r="O20" s="221">
        <v>1932556</v>
      </c>
      <c r="P20" s="221">
        <v>1936320</v>
      </c>
      <c r="Q20" s="221">
        <v>1790909</v>
      </c>
      <c r="R20" s="221">
        <v>1945318</v>
      </c>
      <c r="S20" s="221">
        <v>1977100</v>
      </c>
      <c r="T20" s="221">
        <v>1944132</v>
      </c>
      <c r="U20" s="221">
        <v>1968993</v>
      </c>
      <c r="V20" s="221">
        <v>2056634</v>
      </c>
      <c r="W20" s="227">
        <v>-7.5</v>
      </c>
      <c r="X20" s="227">
        <v>8.6</v>
      </c>
      <c r="Y20" s="227">
        <v>1.6</v>
      </c>
      <c r="Z20" s="227">
        <v>-1.7</v>
      </c>
      <c r="AA20" s="227">
        <v>1.3</v>
      </c>
      <c r="AB20" s="227">
        <v>4.5</v>
      </c>
    </row>
    <row r="21" spans="1:28">
      <c r="A21" s="231">
        <v>204</v>
      </c>
      <c r="B21" s="228" t="s">
        <v>87</v>
      </c>
      <c r="C21" s="221">
        <v>1173503</v>
      </c>
      <c r="D21" s="221">
        <v>1212682</v>
      </c>
      <c r="E21" s="221">
        <v>1214132</v>
      </c>
      <c r="F21" s="221">
        <v>1156984</v>
      </c>
      <c r="G21" s="221">
        <v>1245439</v>
      </c>
      <c r="H21" s="221">
        <v>1291093</v>
      </c>
      <c r="I21" s="221">
        <v>1275295</v>
      </c>
      <c r="J21" s="221">
        <v>1329929</v>
      </c>
      <c r="K21" s="221">
        <v>1293038</v>
      </c>
      <c r="L21" s="221">
        <v>1339969</v>
      </c>
      <c r="M21" s="221">
        <v>1326662</v>
      </c>
      <c r="N21" s="221">
        <v>1369245</v>
      </c>
      <c r="O21" s="221">
        <v>1381634</v>
      </c>
      <c r="P21" s="221">
        <v>1376919</v>
      </c>
      <c r="Q21" s="221">
        <v>1341700</v>
      </c>
      <c r="R21" s="221">
        <v>1385746</v>
      </c>
      <c r="S21" s="221">
        <v>1522123</v>
      </c>
      <c r="T21" s="221">
        <v>1614555</v>
      </c>
      <c r="U21" s="221">
        <v>1622284</v>
      </c>
      <c r="V21" s="221">
        <v>1615979</v>
      </c>
      <c r="W21" s="227">
        <v>-2.6</v>
      </c>
      <c r="X21" s="227">
        <v>3.3</v>
      </c>
      <c r="Y21" s="227">
        <v>9.8000000000000007</v>
      </c>
      <c r="Z21" s="227">
        <v>6.1</v>
      </c>
      <c r="AA21" s="227">
        <v>0.5</v>
      </c>
      <c r="AB21" s="227">
        <v>-0.4</v>
      </c>
    </row>
    <row r="22" spans="1:28">
      <c r="A22" s="231">
        <v>206</v>
      </c>
      <c r="B22" s="228" t="s">
        <v>88</v>
      </c>
      <c r="C22" s="221">
        <v>199176</v>
      </c>
      <c r="D22" s="221">
        <v>201815</v>
      </c>
      <c r="E22" s="221">
        <v>198792</v>
      </c>
      <c r="F22" s="221">
        <v>197421</v>
      </c>
      <c r="G22" s="221">
        <v>214514</v>
      </c>
      <c r="H22" s="221">
        <v>208228</v>
      </c>
      <c r="I22" s="221">
        <v>208987</v>
      </c>
      <c r="J22" s="221">
        <v>221040</v>
      </c>
      <c r="K22" s="221">
        <v>203117</v>
      </c>
      <c r="L22" s="221">
        <v>222939</v>
      </c>
      <c r="M22" s="221">
        <v>208437</v>
      </c>
      <c r="N22" s="221">
        <v>218188</v>
      </c>
      <c r="O22" s="221">
        <v>211564</v>
      </c>
      <c r="P22" s="221">
        <v>218171</v>
      </c>
      <c r="Q22" s="221">
        <v>212740</v>
      </c>
      <c r="R22" s="221">
        <v>219269</v>
      </c>
      <c r="S22" s="221">
        <v>270099</v>
      </c>
      <c r="T22" s="221">
        <v>310872</v>
      </c>
      <c r="U22" s="221">
        <v>309431</v>
      </c>
      <c r="V22" s="221">
        <v>292391</v>
      </c>
      <c r="W22" s="227">
        <v>-2.5</v>
      </c>
      <c r="X22" s="227">
        <v>3.1</v>
      </c>
      <c r="Y22" s="227">
        <v>23.2</v>
      </c>
      <c r="Z22" s="227">
        <v>15.1</v>
      </c>
      <c r="AA22" s="227">
        <v>-0.5</v>
      </c>
      <c r="AB22" s="227">
        <v>-5.5</v>
      </c>
    </row>
    <row r="23" spans="1:28">
      <c r="A23" s="229">
        <v>2</v>
      </c>
      <c r="B23" s="154" t="s">
        <v>89</v>
      </c>
      <c r="C23" s="221">
        <v>1899352</v>
      </c>
      <c r="D23" s="221">
        <v>1950245</v>
      </c>
      <c r="E23" s="221">
        <v>1870110</v>
      </c>
      <c r="F23" s="221">
        <v>1781451</v>
      </c>
      <c r="G23" s="221">
        <v>1899243</v>
      </c>
      <c r="H23" s="221">
        <v>1933680</v>
      </c>
      <c r="I23" s="221">
        <v>1969860</v>
      </c>
      <c r="J23" s="221">
        <v>1973792</v>
      </c>
      <c r="K23" s="221">
        <v>1916221</v>
      </c>
      <c r="L23" s="221">
        <v>1979402</v>
      </c>
      <c r="M23" s="221">
        <v>2045945</v>
      </c>
      <c r="N23" s="221">
        <v>2016026</v>
      </c>
      <c r="O23" s="221">
        <v>2016613</v>
      </c>
      <c r="P23" s="221">
        <v>1960835</v>
      </c>
      <c r="Q23" s="221">
        <v>1923944</v>
      </c>
      <c r="R23" s="221">
        <v>2116690</v>
      </c>
      <c r="S23" s="221">
        <v>2239386</v>
      </c>
      <c r="T23" s="221">
        <v>2361828</v>
      </c>
      <c r="U23" s="221">
        <v>2375886</v>
      </c>
      <c r="V23" s="221">
        <v>2374796</v>
      </c>
      <c r="W23" s="227">
        <v>-1.9</v>
      </c>
      <c r="X23" s="227">
        <v>10</v>
      </c>
      <c r="Y23" s="227">
        <v>5.8</v>
      </c>
      <c r="Z23" s="227">
        <v>5.5</v>
      </c>
      <c r="AA23" s="227">
        <v>0.6</v>
      </c>
      <c r="AB23" s="227">
        <v>0</v>
      </c>
    </row>
    <row r="24" spans="1:28">
      <c r="A24" s="231">
        <v>207</v>
      </c>
      <c r="B24" s="228" t="s">
        <v>90</v>
      </c>
      <c r="C24" s="221">
        <v>661228</v>
      </c>
      <c r="D24" s="221">
        <v>687909</v>
      </c>
      <c r="E24" s="221">
        <v>632206</v>
      </c>
      <c r="F24" s="221">
        <v>571849</v>
      </c>
      <c r="G24" s="221">
        <v>622187</v>
      </c>
      <c r="H24" s="221">
        <v>643205</v>
      </c>
      <c r="I24" s="221">
        <v>641624</v>
      </c>
      <c r="J24" s="221">
        <v>672144</v>
      </c>
      <c r="K24" s="221">
        <v>665380</v>
      </c>
      <c r="L24" s="221">
        <v>664617</v>
      </c>
      <c r="M24" s="221">
        <v>697287</v>
      </c>
      <c r="N24" s="221">
        <v>679348</v>
      </c>
      <c r="O24" s="221">
        <v>678443</v>
      </c>
      <c r="P24" s="221">
        <v>666256</v>
      </c>
      <c r="Q24" s="221">
        <v>673219</v>
      </c>
      <c r="R24" s="221">
        <v>761356</v>
      </c>
      <c r="S24" s="221">
        <v>717403</v>
      </c>
      <c r="T24" s="221">
        <v>736225</v>
      </c>
      <c r="U24" s="221">
        <v>742569</v>
      </c>
      <c r="V24" s="221">
        <v>768605</v>
      </c>
      <c r="W24" s="227">
        <v>1</v>
      </c>
      <c r="X24" s="227">
        <v>13.1</v>
      </c>
      <c r="Y24" s="227">
        <v>-5.8</v>
      </c>
      <c r="Z24" s="227">
        <v>2.6</v>
      </c>
      <c r="AA24" s="227">
        <v>0.9</v>
      </c>
      <c r="AB24" s="227">
        <v>3.5</v>
      </c>
    </row>
    <row r="25" spans="1:28">
      <c r="A25" s="231">
        <v>214</v>
      </c>
      <c r="B25" s="228" t="s">
        <v>91</v>
      </c>
      <c r="C25" s="221">
        <v>466441</v>
      </c>
      <c r="D25" s="221">
        <v>454641</v>
      </c>
      <c r="E25" s="221">
        <v>449713</v>
      </c>
      <c r="F25" s="221">
        <v>454619</v>
      </c>
      <c r="G25" s="221">
        <v>459989</v>
      </c>
      <c r="H25" s="221">
        <v>451075</v>
      </c>
      <c r="I25" s="221">
        <v>453158</v>
      </c>
      <c r="J25" s="221">
        <v>463155</v>
      </c>
      <c r="K25" s="221">
        <v>451399</v>
      </c>
      <c r="L25" s="221">
        <v>468873</v>
      </c>
      <c r="M25" s="221">
        <v>461137</v>
      </c>
      <c r="N25" s="221">
        <v>463544</v>
      </c>
      <c r="O25" s="221">
        <v>471891</v>
      </c>
      <c r="P25" s="221">
        <v>462097</v>
      </c>
      <c r="Q25" s="221">
        <v>442713</v>
      </c>
      <c r="R25" s="221">
        <v>468509</v>
      </c>
      <c r="S25" s="221">
        <v>571618</v>
      </c>
      <c r="T25" s="221">
        <v>635089</v>
      </c>
      <c r="U25" s="221">
        <v>637963</v>
      </c>
      <c r="V25" s="221">
        <v>607070</v>
      </c>
      <c r="W25" s="227">
        <v>-4.2</v>
      </c>
      <c r="X25" s="227">
        <v>5.8</v>
      </c>
      <c r="Y25" s="227">
        <v>22</v>
      </c>
      <c r="Z25" s="227">
        <v>11.1</v>
      </c>
      <c r="AA25" s="227">
        <v>0.5</v>
      </c>
      <c r="AB25" s="227">
        <v>-4.8</v>
      </c>
    </row>
    <row r="26" spans="1:28">
      <c r="A26" s="231">
        <v>217</v>
      </c>
      <c r="B26" s="228" t="s">
        <v>92</v>
      </c>
      <c r="C26" s="221">
        <v>308125</v>
      </c>
      <c r="D26" s="221">
        <v>317622</v>
      </c>
      <c r="E26" s="221">
        <v>308020</v>
      </c>
      <c r="F26" s="221">
        <v>298622</v>
      </c>
      <c r="G26" s="221">
        <v>318964</v>
      </c>
      <c r="H26" s="221">
        <v>321521</v>
      </c>
      <c r="I26" s="221">
        <v>334329</v>
      </c>
      <c r="J26" s="221">
        <v>319684</v>
      </c>
      <c r="K26" s="221">
        <v>317831</v>
      </c>
      <c r="L26" s="221">
        <v>312653</v>
      </c>
      <c r="M26" s="221">
        <v>317556</v>
      </c>
      <c r="N26" s="221">
        <v>325742</v>
      </c>
      <c r="O26" s="221">
        <v>338064</v>
      </c>
      <c r="P26" s="221">
        <v>333128</v>
      </c>
      <c r="Q26" s="221">
        <v>320526</v>
      </c>
      <c r="R26" s="221">
        <v>329640</v>
      </c>
      <c r="S26" s="221">
        <v>398803</v>
      </c>
      <c r="T26" s="221">
        <v>435861</v>
      </c>
      <c r="U26" s="221">
        <v>438309</v>
      </c>
      <c r="V26" s="221">
        <v>422016</v>
      </c>
      <c r="W26" s="227">
        <v>-3.8</v>
      </c>
      <c r="X26" s="227">
        <v>2.8</v>
      </c>
      <c r="Y26" s="227">
        <v>21</v>
      </c>
      <c r="Z26" s="227">
        <v>9.3000000000000007</v>
      </c>
      <c r="AA26" s="227">
        <v>0.6</v>
      </c>
      <c r="AB26" s="227">
        <v>-3.7</v>
      </c>
    </row>
    <row r="27" spans="1:28">
      <c r="A27" s="231">
        <v>219</v>
      </c>
      <c r="B27" s="228" t="s">
        <v>93</v>
      </c>
      <c r="C27" s="221">
        <v>399539</v>
      </c>
      <c r="D27" s="221">
        <v>428739</v>
      </c>
      <c r="E27" s="221">
        <v>419881</v>
      </c>
      <c r="F27" s="221">
        <v>397373</v>
      </c>
      <c r="G27" s="221">
        <v>437133</v>
      </c>
      <c r="H27" s="221">
        <v>456053</v>
      </c>
      <c r="I27" s="221">
        <v>479486</v>
      </c>
      <c r="J27" s="221">
        <v>456350</v>
      </c>
      <c r="K27" s="221">
        <v>420220</v>
      </c>
      <c r="L27" s="221">
        <v>468497</v>
      </c>
      <c r="M27" s="221">
        <v>506886</v>
      </c>
      <c r="N27" s="221">
        <v>482944</v>
      </c>
      <c r="O27" s="221">
        <v>467667</v>
      </c>
      <c r="P27" s="221">
        <v>439503</v>
      </c>
      <c r="Q27" s="221">
        <v>429400</v>
      </c>
      <c r="R27" s="221">
        <v>496378</v>
      </c>
      <c r="S27" s="221">
        <v>473811</v>
      </c>
      <c r="T27" s="221">
        <v>467108</v>
      </c>
      <c r="U27" s="221">
        <v>470042</v>
      </c>
      <c r="V27" s="221">
        <v>495071</v>
      </c>
      <c r="W27" s="227">
        <v>-2.2999999999999998</v>
      </c>
      <c r="X27" s="227">
        <v>15.6</v>
      </c>
      <c r="Y27" s="227">
        <v>-4.5</v>
      </c>
      <c r="Z27" s="227">
        <v>-1.4</v>
      </c>
      <c r="AA27" s="227">
        <v>0.6</v>
      </c>
      <c r="AB27" s="227">
        <v>5.3</v>
      </c>
    </row>
    <row r="28" spans="1:28">
      <c r="A28" s="231">
        <v>301</v>
      </c>
      <c r="B28" s="228" t="s">
        <v>94</v>
      </c>
      <c r="C28" s="221">
        <v>64019</v>
      </c>
      <c r="D28" s="221">
        <v>61334</v>
      </c>
      <c r="E28" s="221">
        <v>60290</v>
      </c>
      <c r="F28" s="221">
        <v>58988</v>
      </c>
      <c r="G28" s="221">
        <v>60970</v>
      </c>
      <c r="H28" s="221">
        <v>61826</v>
      </c>
      <c r="I28" s="221">
        <v>61263</v>
      </c>
      <c r="J28" s="221">
        <v>62459</v>
      </c>
      <c r="K28" s="221">
        <v>61391</v>
      </c>
      <c r="L28" s="221">
        <v>64762</v>
      </c>
      <c r="M28" s="221">
        <v>63079</v>
      </c>
      <c r="N28" s="221">
        <v>64448</v>
      </c>
      <c r="O28" s="221">
        <v>60548</v>
      </c>
      <c r="P28" s="221">
        <v>59851</v>
      </c>
      <c r="Q28" s="221">
        <v>58086</v>
      </c>
      <c r="R28" s="221">
        <v>60807</v>
      </c>
      <c r="S28" s="221">
        <v>77751</v>
      </c>
      <c r="T28" s="221">
        <v>87545</v>
      </c>
      <c r="U28" s="221">
        <v>87003</v>
      </c>
      <c r="V28" s="221">
        <v>82034</v>
      </c>
      <c r="W28" s="227">
        <v>-2.9</v>
      </c>
      <c r="X28" s="227">
        <v>4.7</v>
      </c>
      <c r="Y28" s="227">
        <v>27.9</v>
      </c>
      <c r="Z28" s="227">
        <v>12.6</v>
      </c>
      <c r="AA28" s="227">
        <v>-0.6</v>
      </c>
      <c r="AB28" s="227">
        <v>-5.7</v>
      </c>
    </row>
    <row r="29" spans="1:28">
      <c r="A29" s="229">
        <v>3</v>
      </c>
      <c r="B29" s="154" t="s">
        <v>28</v>
      </c>
      <c r="C29" s="221">
        <v>2818020</v>
      </c>
      <c r="D29" s="221">
        <v>2991431</v>
      </c>
      <c r="E29" s="221">
        <v>2991000</v>
      </c>
      <c r="F29" s="221">
        <v>2588289</v>
      </c>
      <c r="G29" s="221">
        <v>2757838</v>
      </c>
      <c r="H29" s="221">
        <v>2644458</v>
      </c>
      <c r="I29" s="221">
        <v>2798943</v>
      </c>
      <c r="J29" s="221">
        <v>2836482</v>
      </c>
      <c r="K29" s="221">
        <v>2813198</v>
      </c>
      <c r="L29" s="221">
        <v>2892399</v>
      </c>
      <c r="M29" s="221">
        <v>2822537</v>
      </c>
      <c r="N29" s="221">
        <v>2834239</v>
      </c>
      <c r="O29" s="221">
        <v>2881744</v>
      </c>
      <c r="P29" s="221">
        <v>2885750</v>
      </c>
      <c r="Q29" s="221">
        <v>2843136</v>
      </c>
      <c r="R29" s="221">
        <v>2796242</v>
      </c>
      <c r="S29" s="221">
        <v>2975151</v>
      </c>
      <c r="T29" s="221">
        <v>2976259</v>
      </c>
      <c r="U29" s="221">
        <v>3013363</v>
      </c>
      <c r="V29" s="221">
        <v>3076419</v>
      </c>
      <c r="W29" s="227">
        <v>-1.5</v>
      </c>
      <c r="X29" s="227">
        <v>-1.6</v>
      </c>
      <c r="Y29" s="227">
        <v>6.4</v>
      </c>
      <c r="Z29" s="227">
        <v>0</v>
      </c>
      <c r="AA29" s="227">
        <v>1.2</v>
      </c>
      <c r="AB29" s="227">
        <v>2.1</v>
      </c>
    </row>
    <row r="30" spans="1:28">
      <c r="A30" s="231">
        <v>203</v>
      </c>
      <c r="B30" s="228" t="s">
        <v>95</v>
      </c>
      <c r="C30" s="221">
        <v>1100055</v>
      </c>
      <c r="D30" s="221">
        <v>1161821</v>
      </c>
      <c r="E30" s="221">
        <v>1129334</v>
      </c>
      <c r="F30" s="221">
        <v>1005198</v>
      </c>
      <c r="G30" s="221">
        <v>1047043</v>
      </c>
      <c r="H30" s="221">
        <v>1020393</v>
      </c>
      <c r="I30" s="221">
        <v>1119662</v>
      </c>
      <c r="J30" s="221">
        <v>1090424</v>
      </c>
      <c r="K30" s="221">
        <v>1139153</v>
      </c>
      <c r="L30" s="221">
        <v>1163731</v>
      </c>
      <c r="M30" s="221">
        <v>1125646</v>
      </c>
      <c r="N30" s="221">
        <v>1115283</v>
      </c>
      <c r="O30" s="221">
        <v>1156027</v>
      </c>
      <c r="P30" s="221">
        <v>1162073</v>
      </c>
      <c r="Q30" s="221">
        <v>1109114</v>
      </c>
      <c r="R30" s="221">
        <v>1063807</v>
      </c>
      <c r="S30" s="221">
        <v>1189823</v>
      </c>
      <c r="T30" s="221">
        <v>1194474</v>
      </c>
      <c r="U30" s="221">
        <v>1208312</v>
      </c>
      <c r="V30" s="221">
        <v>1221416</v>
      </c>
      <c r="W30" s="227">
        <v>-4.5999999999999996</v>
      </c>
      <c r="X30" s="227">
        <v>-4.0999999999999996</v>
      </c>
      <c r="Y30" s="227">
        <v>11.8</v>
      </c>
      <c r="Z30" s="227">
        <v>0.4</v>
      </c>
      <c r="AA30" s="227">
        <v>1.2</v>
      </c>
      <c r="AB30" s="227">
        <v>1.1000000000000001</v>
      </c>
    </row>
    <row r="31" spans="1:28">
      <c r="A31" s="231">
        <v>210</v>
      </c>
      <c r="B31" s="228" t="s">
        <v>96</v>
      </c>
      <c r="C31" s="221">
        <v>875437</v>
      </c>
      <c r="D31" s="221">
        <v>939774</v>
      </c>
      <c r="E31" s="221">
        <v>945474</v>
      </c>
      <c r="F31" s="221">
        <v>741611</v>
      </c>
      <c r="G31" s="221">
        <v>823675</v>
      </c>
      <c r="H31" s="221">
        <v>753424</v>
      </c>
      <c r="I31" s="221">
        <v>749796</v>
      </c>
      <c r="J31" s="221">
        <v>813904</v>
      </c>
      <c r="K31" s="221">
        <v>800516</v>
      </c>
      <c r="L31" s="221">
        <v>799440</v>
      </c>
      <c r="M31" s="221">
        <v>823989</v>
      </c>
      <c r="N31" s="221">
        <v>842702</v>
      </c>
      <c r="O31" s="221">
        <v>862476</v>
      </c>
      <c r="P31" s="221">
        <v>855949</v>
      </c>
      <c r="Q31" s="221">
        <v>813787</v>
      </c>
      <c r="R31" s="221">
        <v>811975</v>
      </c>
      <c r="S31" s="221">
        <v>929398</v>
      </c>
      <c r="T31" s="221">
        <v>954544</v>
      </c>
      <c r="U31" s="221">
        <v>966488</v>
      </c>
      <c r="V31" s="221">
        <v>962063</v>
      </c>
      <c r="W31" s="227">
        <v>-4.9000000000000004</v>
      </c>
      <c r="X31" s="227">
        <v>-0.2</v>
      </c>
      <c r="Y31" s="227">
        <v>14.5</v>
      </c>
      <c r="Z31" s="227">
        <v>2.7</v>
      </c>
      <c r="AA31" s="227">
        <v>1.3</v>
      </c>
      <c r="AB31" s="227">
        <v>-0.5</v>
      </c>
    </row>
    <row r="32" spans="1:28">
      <c r="A32" s="231">
        <v>216</v>
      </c>
      <c r="B32" s="228" t="s">
        <v>97</v>
      </c>
      <c r="C32" s="221">
        <v>562631</v>
      </c>
      <c r="D32" s="221">
        <v>600968</v>
      </c>
      <c r="E32" s="221">
        <v>629106</v>
      </c>
      <c r="F32" s="221">
        <v>583175</v>
      </c>
      <c r="G32" s="221">
        <v>633486</v>
      </c>
      <c r="H32" s="221">
        <v>598291</v>
      </c>
      <c r="I32" s="221">
        <v>628650</v>
      </c>
      <c r="J32" s="221">
        <v>627224</v>
      </c>
      <c r="K32" s="221">
        <v>548528</v>
      </c>
      <c r="L32" s="221">
        <v>588113</v>
      </c>
      <c r="M32" s="221">
        <v>546107</v>
      </c>
      <c r="N32" s="221">
        <v>534196</v>
      </c>
      <c r="O32" s="221">
        <v>512880</v>
      </c>
      <c r="P32" s="221">
        <v>519887</v>
      </c>
      <c r="Q32" s="221">
        <v>572253</v>
      </c>
      <c r="R32" s="221">
        <v>519301</v>
      </c>
      <c r="S32" s="221">
        <v>506747</v>
      </c>
      <c r="T32" s="221">
        <v>492310</v>
      </c>
      <c r="U32" s="221">
        <v>498983</v>
      </c>
      <c r="V32" s="221">
        <v>523531</v>
      </c>
      <c r="W32" s="227">
        <v>10.1</v>
      </c>
      <c r="X32" s="227">
        <v>-9.3000000000000007</v>
      </c>
      <c r="Y32" s="227">
        <v>-2.4</v>
      </c>
      <c r="Z32" s="227">
        <v>-2.8</v>
      </c>
      <c r="AA32" s="227">
        <v>1.4</v>
      </c>
      <c r="AB32" s="227">
        <v>4.9000000000000004</v>
      </c>
    </row>
    <row r="33" spans="1:28">
      <c r="A33" s="231">
        <v>381</v>
      </c>
      <c r="B33" s="228" t="s">
        <v>98</v>
      </c>
      <c r="C33" s="221">
        <v>143748</v>
      </c>
      <c r="D33" s="221">
        <v>151121</v>
      </c>
      <c r="E33" s="221">
        <v>143830</v>
      </c>
      <c r="F33" s="221">
        <v>123234</v>
      </c>
      <c r="G33" s="221">
        <v>135636</v>
      </c>
      <c r="H33" s="221">
        <v>151924</v>
      </c>
      <c r="I33" s="221">
        <v>162455</v>
      </c>
      <c r="J33" s="221">
        <v>167547</v>
      </c>
      <c r="K33" s="221">
        <v>170145</v>
      </c>
      <c r="L33" s="221">
        <v>186202</v>
      </c>
      <c r="M33" s="221">
        <v>172722</v>
      </c>
      <c r="N33" s="221">
        <v>179307</v>
      </c>
      <c r="O33" s="221">
        <v>179499</v>
      </c>
      <c r="P33" s="221">
        <v>171140</v>
      </c>
      <c r="Q33" s="221">
        <v>146407</v>
      </c>
      <c r="R33" s="221">
        <v>167753</v>
      </c>
      <c r="S33" s="221">
        <v>157743</v>
      </c>
      <c r="T33" s="221">
        <v>147959</v>
      </c>
      <c r="U33" s="221">
        <v>150159</v>
      </c>
      <c r="V33" s="221">
        <v>161959</v>
      </c>
      <c r="W33" s="227">
        <v>-14.5</v>
      </c>
      <c r="X33" s="227">
        <v>14.6</v>
      </c>
      <c r="Y33" s="227">
        <v>-6</v>
      </c>
      <c r="Z33" s="227">
        <v>-6.2</v>
      </c>
      <c r="AA33" s="227">
        <v>1.5</v>
      </c>
      <c r="AB33" s="227">
        <v>7.9</v>
      </c>
    </row>
    <row r="34" spans="1:28">
      <c r="A34" s="231">
        <v>382</v>
      </c>
      <c r="B34" s="228" t="s">
        <v>99</v>
      </c>
      <c r="C34" s="221">
        <v>136149</v>
      </c>
      <c r="D34" s="221">
        <v>137747</v>
      </c>
      <c r="E34" s="221">
        <v>143256</v>
      </c>
      <c r="F34" s="221">
        <v>135071</v>
      </c>
      <c r="G34" s="221">
        <v>117998</v>
      </c>
      <c r="H34" s="221">
        <v>120426</v>
      </c>
      <c r="I34" s="221">
        <v>138380</v>
      </c>
      <c r="J34" s="221">
        <v>137383</v>
      </c>
      <c r="K34" s="221">
        <v>154856</v>
      </c>
      <c r="L34" s="221">
        <v>154913</v>
      </c>
      <c r="M34" s="221">
        <v>154073</v>
      </c>
      <c r="N34" s="221">
        <v>162751</v>
      </c>
      <c r="O34" s="221">
        <v>170862</v>
      </c>
      <c r="P34" s="221">
        <v>176701</v>
      </c>
      <c r="Q34" s="221">
        <v>201575</v>
      </c>
      <c r="R34" s="221">
        <v>233406</v>
      </c>
      <c r="S34" s="221">
        <v>191440</v>
      </c>
      <c r="T34" s="221">
        <v>186972</v>
      </c>
      <c r="U34" s="221">
        <v>189421</v>
      </c>
      <c r="V34" s="221">
        <v>207450</v>
      </c>
      <c r="W34" s="227">
        <v>14.1</v>
      </c>
      <c r="X34" s="227">
        <v>15.8</v>
      </c>
      <c r="Y34" s="227">
        <v>-18</v>
      </c>
      <c r="Z34" s="227">
        <v>-2.2999999999999998</v>
      </c>
      <c r="AA34" s="227">
        <v>1.3</v>
      </c>
      <c r="AB34" s="227">
        <v>9.5</v>
      </c>
    </row>
    <row r="35" spans="1:28">
      <c r="A35" s="229">
        <v>4</v>
      </c>
      <c r="B35" s="232" t="s">
        <v>100</v>
      </c>
      <c r="C35" s="221">
        <v>1193880</v>
      </c>
      <c r="D35" s="221">
        <v>1222983</v>
      </c>
      <c r="E35" s="221">
        <v>1199005</v>
      </c>
      <c r="F35" s="221">
        <v>1148273</v>
      </c>
      <c r="G35" s="221">
        <v>1191547</v>
      </c>
      <c r="H35" s="221">
        <v>1137608</v>
      </c>
      <c r="I35" s="221">
        <v>1118210</v>
      </c>
      <c r="J35" s="221">
        <v>1172326</v>
      </c>
      <c r="K35" s="221">
        <v>1145918</v>
      </c>
      <c r="L35" s="221">
        <v>1166825</v>
      </c>
      <c r="M35" s="221">
        <v>1216845</v>
      </c>
      <c r="N35" s="221">
        <v>1267479</v>
      </c>
      <c r="O35" s="221">
        <v>1256075</v>
      </c>
      <c r="P35" s="221">
        <v>1255789</v>
      </c>
      <c r="Q35" s="221">
        <v>1240248</v>
      </c>
      <c r="R35" s="221">
        <v>1295591</v>
      </c>
      <c r="S35" s="221">
        <v>1252991</v>
      </c>
      <c r="T35" s="221">
        <v>1233623</v>
      </c>
      <c r="U35" s="221">
        <v>1242238</v>
      </c>
      <c r="V35" s="221">
        <v>1306988</v>
      </c>
      <c r="W35" s="227">
        <v>-1.2</v>
      </c>
      <c r="X35" s="227">
        <v>4.5</v>
      </c>
      <c r="Y35" s="227">
        <v>-3.3</v>
      </c>
      <c r="Z35" s="227">
        <v>-1.5</v>
      </c>
      <c r="AA35" s="227">
        <v>0.7</v>
      </c>
      <c r="AB35" s="227">
        <v>5.2</v>
      </c>
    </row>
    <row r="36" spans="1:28">
      <c r="A36" s="229">
        <v>213</v>
      </c>
      <c r="B36" s="229" t="s">
        <v>233</v>
      </c>
      <c r="C36" s="221">
        <v>161426</v>
      </c>
      <c r="D36" s="221">
        <v>168870</v>
      </c>
      <c r="E36" s="221">
        <v>158948</v>
      </c>
      <c r="F36" s="221">
        <v>152127</v>
      </c>
      <c r="G36" s="221">
        <v>156670</v>
      </c>
      <c r="H36" s="221">
        <v>132906</v>
      </c>
      <c r="I36" s="221">
        <v>133613</v>
      </c>
      <c r="J36" s="221">
        <v>149586</v>
      </c>
      <c r="K36" s="221">
        <v>133772</v>
      </c>
      <c r="L36" s="221">
        <v>140599</v>
      </c>
      <c r="M36" s="221">
        <v>138032</v>
      </c>
      <c r="N36" s="221">
        <v>138102</v>
      </c>
      <c r="O36" s="221">
        <v>139129</v>
      </c>
      <c r="P36" s="221">
        <v>146214</v>
      </c>
      <c r="Q36" s="221">
        <v>140714</v>
      </c>
      <c r="R36" s="221">
        <v>143837</v>
      </c>
      <c r="S36" s="221">
        <v>146945</v>
      </c>
      <c r="T36" s="221">
        <v>150197</v>
      </c>
      <c r="U36" s="221">
        <v>151062</v>
      </c>
      <c r="V36" s="221">
        <v>155192</v>
      </c>
      <c r="W36" s="227">
        <v>-3.8</v>
      </c>
      <c r="X36" s="227">
        <v>2.2000000000000002</v>
      </c>
      <c r="Y36" s="227">
        <v>2.2000000000000002</v>
      </c>
      <c r="Z36" s="227">
        <v>2.2000000000000002</v>
      </c>
      <c r="AA36" s="227">
        <v>0.6</v>
      </c>
      <c r="AB36" s="227">
        <v>2.7</v>
      </c>
    </row>
    <row r="37" spans="1:28">
      <c r="A37" s="229">
        <v>215</v>
      </c>
      <c r="B37" s="229" t="s">
        <v>234</v>
      </c>
      <c r="C37" s="221">
        <v>283067</v>
      </c>
      <c r="D37" s="221">
        <v>292583</v>
      </c>
      <c r="E37" s="221">
        <v>286879</v>
      </c>
      <c r="F37" s="221">
        <v>271227</v>
      </c>
      <c r="G37" s="221">
        <v>279991</v>
      </c>
      <c r="H37" s="221">
        <v>267945</v>
      </c>
      <c r="I37" s="221">
        <v>268203</v>
      </c>
      <c r="J37" s="221">
        <v>271863</v>
      </c>
      <c r="K37" s="221">
        <v>258809</v>
      </c>
      <c r="L37" s="221">
        <v>271298</v>
      </c>
      <c r="M37" s="221">
        <v>279325</v>
      </c>
      <c r="N37" s="221">
        <v>285803</v>
      </c>
      <c r="O37" s="221">
        <v>288064</v>
      </c>
      <c r="P37" s="221">
        <v>285841</v>
      </c>
      <c r="Q37" s="221">
        <v>291724</v>
      </c>
      <c r="R37" s="221">
        <v>299307</v>
      </c>
      <c r="S37" s="221">
        <v>305284</v>
      </c>
      <c r="T37" s="221">
        <v>308474</v>
      </c>
      <c r="U37" s="221">
        <v>309464</v>
      </c>
      <c r="V37" s="221">
        <v>318454</v>
      </c>
      <c r="W37" s="227">
        <v>2.1</v>
      </c>
      <c r="X37" s="227">
        <v>2.6</v>
      </c>
      <c r="Y37" s="227">
        <v>2</v>
      </c>
      <c r="Z37" s="227">
        <v>1</v>
      </c>
      <c r="AA37" s="227">
        <v>0.3</v>
      </c>
      <c r="AB37" s="227">
        <v>2.9</v>
      </c>
    </row>
    <row r="38" spans="1:28">
      <c r="A38" s="231">
        <v>218</v>
      </c>
      <c r="B38" s="228" t="s">
        <v>101</v>
      </c>
      <c r="C38" s="221">
        <v>224224</v>
      </c>
      <c r="D38" s="221">
        <v>231664</v>
      </c>
      <c r="E38" s="221">
        <v>233868</v>
      </c>
      <c r="F38" s="221">
        <v>220827</v>
      </c>
      <c r="G38" s="221">
        <v>229609</v>
      </c>
      <c r="H38" s="221">
        <v>224480</v>
      </c>
      <c r="I38" s="221">
        <v>209878</v>
      </c>
      <c r="J38" s="221">
        <v>232724</v>
      </c>
      <c r="K38" s="221">
        <v>236231</v>
      </c>
      <c r="L38" s="221">
        <v>249057</v>
      </c>
      <c r="M38" s="221">
        <v>245351</v>
      </c>
      <c r="N38" s="221">
        <v>254230</v>
      </c>
      <c r="O38" s="221">
        <v>258043</v>
      </c>
      <c r="P38" s="221">
        <v>255314</v>
      </c>
      <c r="Q38" s="221">
        <v>243446</v>
      </c>
      <c r="R38" s="221">
        <v>256428</v>
      </c>
      <c r="S38" s="221">
        <v>251168</v>
      </c>
      <c r="T38" s="221">
        <v>241296</v>
      </c>
      <c r="U38" s="221">
        <v>244154</v>
      </c>
      <c r="V38" s="221">
        <v>260329</v>
      </c>
      <c r="W38" s="227">
        <v>-4.5999999999999996</v>
      </c>
      <c r="X38" s="227">
        <v>5.3</v>
      </c>
      <c r="Y38" s="227">
        <v>-2.1</v>
      </c>
      <c r="Z38" s="227">
        <v>-3.9</v>
      </c>
      <c r="AA38" s="227">
        <v>1.2</v>
      </c>
      <c r="AB38" s="227">
        <v>6.6</v>
      </c>
    </row>
    <row r="39" spans="1:28">
      <c r="A39" s="231">
        <v>220</v>
      </c>
      <c r="B39" s="228" t="s">
        <v>102</v>
      </c>
      <c r="C39" s="221">
        <v>196971</v>
      </c>
      <c r="D39" s="221">
        <v>207191</v>
      </c>
      <c r="E39" s="221">
        <v>202284</v>
      </c>
      <c r="F39" s="221">
        <v>200478</v>
      </c>
      <c r="G39" s="221">
        <v>201241</v>
      </c>
      <c r="H39" s="221">
        <v>200618</v>
      </c>
      <c r="I39" s="221">
        <v>205385</v>
      </c>
      <c r="J39" s="221">
        <v>215636</v>
      </c>
      <c r="K39" s="221">
        <v>201777</v>
      </c>
      <c r="L39" s="221">
        <v>204510</v>
      </c>
      <c r="M39" s="221">
        <v>222635</v>
      </c>
      <c r="N39" s="221">
        <v>245325</v>
      </c>
      <c r="O39" s="221">
        <v>249451</v>
      </c>
      <c r="P39" s="221">
        <v>238662</v>
      </c>
      <c r="Q39" s="221">
        <v>225437</v>
      </c>
      <c r="R39" s="221">
        <v>254668</v>
      </c>
      <c r="S39" s="221">
        <v>233716</v>
      </c>
      <c r="T39" s="221">
        <v>225219</v>
      </c>
      <c r="U39" s="221">
        <v>226785</v>
      </c>
      <c r="V39" s="221">
        <v>243843</v>
      </c>
      <c r="W39" s="227">
        <v>-5.5</v>
      </c>
      <c r="X39" s="227">
        <v>13</v>
      </c>
      <c r="Y39" s="227">
        <v>-8.1999999999999993</v>
      </c>
      <c r="Z39" s="227">
        <v>-3.6</v>
      </c>
      <c r="AA39" s="227">
        <v>0.7</v>
      </c>
      <c r="AB39" s="227">
        <v>7.5</v>
      </c>
    </row>
    <row r="40" spans="1:28">
      <c r="A40" s="231">
        <v>228</v>
      </c>
      <c r="B40" s="228" t="s">
        <v>235</v>
      </c>
      <c r="C40" s="221">
        <v>262453</v>
      </c>
      <c r="D40" s="221">
        <v>256100</v>
      </c>
      <c r="E40" s="221">
        <v>252679</v>
      </c>
      <c r="F40" s="221">
        <v>246970</v>
      </c>
      <c r="G40" s="221">
        <v>264324</v>
      </c>
      <c r="H40" s="221">
        <v>248141</v>
      </c>
      <c r="I40" s="221">
        <v>239509</v>
      </c>
      <c r="J40" s="221">
        <v>239898</v>
      </c>
      <c r="K40" s="221">
        <v>253076</v>
      </c>
      <c r="L40" s="221">
        <v>238198</v>
      </c>
      <c r="M40" s="221">
        <v>266946</v>
      </c>
      <c r="N40" s="221">
        <v>278162</v>
      </c>
      <c r="O40" s="221">
        <v>257482</v>
      </c>
      <c r="P40" s="221">
        <v>266311</v>
      </c>
      <c r="Q40" s="221">
        <v>275380</v>
      </c>
      <c r="R40" s="221">
        <v>275791</v>
      </c>
      <c r="S40" s="221">
        <v>248095</v>
      </c>
      <c r="T40" s="221">
        <v>236303</v>
      </c>
      <c r="U40" s="221">
        <v>238931</v>
      </c>
      <c r="V40" s="221">
        <v>257280</v>
      </c>
      <c r="W40" s="227">
        <v>3.4</v>
      </c>
      <c r="X40" s="227">
        <v>0.1</v>
      </c>
      <c r="Y40" s="227">
        <v>-10</v>
      </c>
      <c r="Z40" s="227">
        <v>-4.8</v>
      </c>
      <c r="AA40" s="227">
        <v>1.1000000000000001</v>
      </c>
      <c r="AB40" s="227">
        <v>7.7</v>
      </c>
    </row>
    <row r="41" spans="1:28">
      <c r="A41" s="231">
        <v>365</v>
      </c>
      <c r="B41" s="228" t="s">
        <v>236</v>
      </c>
      <c r="C41" s="221">
        <v>65739</v>
      </c>
      <c r="D41" s="221">
        <v>66575</v>
      </c>
      <c r="E41" s="221">
        <v>64347</v>
      </c>
      <c r="F41" s="221">
        <v>56644</v>
      </c>
      <c r="G41" s="221">
        <v>59712</v>
      </c>
      <c r="H41" s="221">
        <v>63518</v>
      </c>
      <c r="I41" s="221">
        <v>61622</v>
      </c>
      <c r="J41" s="221">
        <v>62619</v>
      </c>
      <c r="K41" s="221">
        <v>62253</v>
      </c>
      <c r="L41" s="221">
        <v>63163</v>
      </c>
      <c r="M41" s="221">
        <v>64556</v>
      </c>
      <c r="N41" s="221">
        <v>65857</v>
      </c>
      <c r="O41" s="221">
        <v>63906</v>
      </c>
      <c r="P41" s="221">
        <v>63447</v>
      </c>
      <c r="Q41" s="221">
        <v>63547</v>
      </c>
      <c r="R41" s="221">
        <v>65560</v>
      </c>
      <c r="S41" s="221">
        <v>67783</v>
      </c>
      <c r="T41" s="221">
        <v>72134</v>
      </c>
      <c r="U41" s="221">
        <v>71842</v>
      </c>
      <c r="V41" s="221">
        <v>71890</v>
      </c>
      <c r="W41" s="227">
        <v>0.2</v>
      </c>
      <c r="X41" s="227">
        <v>3.2</v>
      </c>
      <c r="Y41" s="227">
        <v>3.4</v>
      </c>
      <c r="Z41" s="227">
        <v>6.4</v>
      </c>
      <c r="AA41" s="227">
        <v>-0.4</v>
      </c>
      <c r="AB41" s="227">
        <v>0.1</v>
      </c>
    </row>
    <row r="42" spans="1:28">
      <c r="A42" s="229">
        <v>5</v>
      </c>
      <c r="B42" s="232" t="s">
        <v>103</v>
      </c>
      <c r="C42" s="221">
        <v>2570844</v>
      </c>
      <c r="D42" s="221">
        <v>2634212</v>
      </c>
      <c r="E42" s="221">
        <v>2709815</v>
      </c>
      <c r="F42" s="221">
        <v>2375561</v>
      </c>
      <c r="G42" s="221">
        <v>2593073</v>
      </c>
      <c r="H42" s="221">
        <v>2522777</v>
      </c>
      <c r="I42" s="221">
        <v>2457541</v>
      </c>
      <c r="J42" s="221">
        <v>2663275</v>
      </c>
      <c r="K42" s="221">
        <v>2629033</v>
      </c>
      <c r="L42" s="221">
        <v>2700277</v>
      </c>
      <c r="M42" s="221">
        <v>2764157</v>
      </c>
      <c r="N42" s="221">
        <v>2779554</v>
      </c>
      <c r="O42" s="221">
        <v>2782124</v>
      </c>
      <c r="P42" s="221">
        <v>2734755</v>
      </c>
      <c r="Q42" s="221">
        <v>2686698</v>
      </c>
      <c r="R42" s="221">
        <v>2925313</v>
      </c>
      <c r="S42" s="221">
        <v>2724873</v>
      </c>
      <c r="T42" s="221">
        <v>2660260</v>
      </c>
      <c r="U42" s="221">
        <v>2690443</v>
      </c>
      <c r="V42" s="221">
        <v>2870245</v>
      </c>
      <c r="W42" s="227">
        <v>-1.8</v>
      </c>
      <c r="X42" s="227">
        <v>8.9</v>
      </c>
      <c r="Y42" s="227">
        <v>-6.9</v>
      </c>
      <c r="Z42" s="227">
        <v>-2.4</v>
      </c>
      <c r="AA42" s="227">
        <v>1.1000000000000001</v>
      </c>
      <c r="AB42" s="227">
        <v>6.7</v>
      </c>
    </row>
    <row r="43" spans="1:28">
      <c r="A43" s="229">
        <v>201</v>
      </c>
      <c r="B43" s="229" t="s">
        <v>237</v>
      </c>
      <c r="C43" s="221">
        <v>2349602</v>
      </c>
      <c r="D43" s="221">
        <v>2406267</v>
      </c>
      <c r="E43" s="221">
        <v>2487468</v>
      </c>
      <c r="F43" s="221">
        <v>2167860</v>
      </c>
      <c r="G43" s="221">
        <v>2367144</v>
      </c>
      <c r="H43" s="221">
        <v>2299500</v>
      </c>
      <c r="I43" s="221">
        <v>2245427</v>
      </c>
      <c r="J43" s="221">
        <v>2426249</v>
      </c>
      <c r="K43" s="221">
        <v>2398258</v>
      </c>
      <c r="L43" s="221">
        <v>2464332</v>
      </c>
      <c r="M43" s="221">
        <v>2512680</v>
      </c>
      <c r="N43" s="221">
        <v>2521098</v>
      </c>
      <c r="O43" s="221">
        <v>2524430</v>
      </c>
      <c r="P43" s="221">
        <v>2482383</v>
      </c>
      <c r="Q43" s="221">
        <v>2447813</v>
      </c>
      <c r="R43" s="221">
        <v>2680182</v>
      </c>
      <c r="S43" s="221">
        <v>2485274</v>
      </c>
      <c r="T43" s="221">
        <v>2427733</v>
      </c>
      <c r="U43" s="221">
        <v>2456492</v>
      </c>
      <c r="V43" s="221">
        <v>2622819</v>
      </c>
      <c r="W43" s="227">
        <v>-1.4</v>
      </c>
      <c r="X43" s="227">
        <v>9.5</v>
      </c>
      <c r="Y43" s="227">
        <v>-7.3</v>
      </c>
      <c r="Z43" s="227">
        <v>-2.2999999999999998</v>
      </c>
      <c r="AA43" s="227">
        <v>1.2</v>
      </c>
      <c r="AB43" s="227">
        <v>6.8</v>
      </c>
    </row>
    <row r="44" spans="1:28">
      <c r="A44" s="231">
        <v>442</v>
      </c>
      <c r="B44" s="228" t="s">
        <v>104</v>
      </c>
      <c r="C44" s="221">
        <v>42331</v>
      </c>
      <c r="D44" s="221">
        <v>41598</v>
      </c>
      <c r="E44" s="221">
        <v>39418</v>
      </c>
      <c r="F44" s="221">
        <v>35359</v>
      </c>
      <c r="G44" s="221">
        <v>34046</v>
      </c>
      <c r="H44" s="221">
        <v>32100</v>
      </c>
      <c r="I44" s="221">
        <v>34012</v>
      </c>
      <c r="J44" s="221">
        <v>37046</v>
      </c>
      <c r="K44" s="221">
        <v>34764</v>
      </c>
      <c r="L44" s="221">
        <v>33897</v>
      </c>
      <c r="M44" s="221">
        <v>36005</v>
      </c>
      <c r="N44" s="221">
        <v>36147</v>
      </c>
      <c r="O44" s="221">
        <v>37346</v>
      </c>
      <c r="P44" s="221">
        <v>37697</v>
      </c>
      <c r="Q44" s="221">
        <v>35946</v>
      </c>
      <c r="R44" s="221">
        <v>40432</v>
      </c>
      <c r="S44" s="221">
        <v>41496</v>
      </c>
      <c r="T44" s="221">
        <v>44910</v>
      </c>
      <c r="U44" s="221">
        <v>44687</v>
      </c>
      <c r="V44" s="221">
        <v>44443</v>
      </c>
      <c r="W44" s="227">
        <v>-4.5999999999999996</v>
      </c>
      <c r="X44" s="227">
        <v>12.5</v>
      </c>
      <c r="Y44" s="227">
        <v>2.6</v>
      </c>
      <c r="Z44" s="227">
        <v>8.1999999999999993</v>
      </c>
      <c r="AA44" s="227">
        <v>-0.5</v>
      </c>
      <c r="AB44" s="227">
        <v>-0.5</v>
      </c>
    </row>
    <row r="45" spans="1:28">
      <c r="A45" s="231">
        <v>443</v>
      </c>
      <c r="B45" s="228" t="s">
        <v>105</v>
      </c>
      <c r="C45" s="221">
        <v>143810</v>
      </c>
      <c r="D45" s="221">
        <v>152135</v>
      </c>
      <c r="E45" s="221">
        <v>149116</v>
      </c>
      <c r="F45" s="221">
        <v>139125</v>
      </c>
      <c r="G45" s="221">
        <v>159525</v>
      </c>
      <c r="H45" s="221">
        <v>160554</v>
      </c>
      <c r="I45" s="221">
        <v>149402</v>
      </c>
      <c r="J45" s="221">
        <v>167942</v>
      </c>
      <c r="K45" s="221">
        <v>164822</v>
      </c>
      <c r="L45" s="221">
        <v>167780</v>
      </c>
      <c r="M45" s="221">
        <v>180747</v>
      </c>
      <c r="N45" s="221">
        <v>187110</v>
      </c>
      <c r="O45" s="221">
        <v>185847</v>
      </c>
      <c r="P45" s="221">
        <v>181861</v>
      </c>
      <c r="Q45" s="221">
        <v>170662</v>
      </c>
      <c r="R45" s="221">
        <v>171868</v>
      </c>
      <c r="S45" s="221">
        <v>157675</v>
      </c>
      <c r="T45" s="221">
        <v>142484</v>
      </c>
      <c r="U45" s="221">
        <v>144523</v>
      </c>
      <c r="V45" s="221">
        <v>160133</v>
      </c>
      <c r="W45" s="227">
        <v>-6.2</v>
      </c>
      <c r="X45" s="227">
        <v>0.7</v>
      </c>
      <c r="Y45" s="227">
        <v>-8.3000000000000007</v>
      </c>
      <c r="Z45" s="227">
        <v>-9.6</v>
      </c>
      <c r="AA45" s="227">
        <v>1.4</v>
      </c>
      <c r="AB45" s="227">
        <v>10.8</v>
      </c>
    </row>
    <row r="46" spans="1:28">
      <c r="A46" s="231">
        <v>446</v>
      </c>
      <c r="B46" s="228" t="s">
        <v>238</v>
      </c>
      <c r="C46" s="221">
        <v>35101</v>
      </c>
      <c r="D46" s="221">
        <v>34212</v>
      </c>
      <c r="E46" s="221">
        <v>33813</v>
      </c>
      <c r="F46" s="221">
        <v>33217</v>
      </c>
      <c r="G46" s="221">
        <v>32358</v>
      </c>
      <c r="H46" s="221">
        <v>30623</v>
      </c>
      <c r="I46" s="221">
        <v>28700</v>
      </c>
      <c r="J46" s="221">
        <v>32038</v>
      </c>
      <c r="K46" s="221">
        <v>31189</v>
      </c>
      <c r="L46" s="221">
        <v>34268</v>
      </c>
      <c r="M46" s="221">
        <v>34725</v>
      </c>
      <c r="N46" s="221">
        <v>35199</v>
      </c>
      <c r="O46" s="221">
        <v>34501</v>
      </c>
      <c r="P46" s="221">
        <v>32814</v>
      </c>
      <c r="Q46" s="221">
        <v>32277</v>
      </c>
      <c r="R46" s="221">
        <v>32831</v>
      </c>
      <c r="S46" s="221">
        <v>40428</v>
      </c>
      <c r="T46" s="221">
        <v>45133</v>
      </c>
      <c r="U46" s="221">
        <v>44741</v>
      </c>
      <c r="V46" s="221">
        <v>42850</v>
      </c>
      <c r="W46" s="227">
        <v>-1.6</v>
      </c>
      <c r="X46" s="227">
        <v>1.7</v>
      </c>
      <c r="Y46" s="227">
        <v>23.1</v>
      </c>
      <c r="Z46" s="227">
        <v>11.6</v>
      </c>
      <c r="AA46" s="227">
        <v>-0.9</v>
      </c>
      <c r="AB46" s="227">
        <v>-4.2</v>
      </c>
    </row>
    <row r="47" spans="1:28">
      <c r="A47" s="229">
        <v>6</v>
      </c>
      <c r="B47" s="232" t="s">
        <v>106</v>
      </c>
      <c r="C47" s="221">
        <v>989907</v>
      </c>
      <c r="D47" s="221">
        <v>1014426</v>
      </c>
      <c r="E47" s="221">
        <v>974618</v>
      </c>
      <c r="F47" s="221">
        <v>938264</v>
      </c>
      <c r="G47" s="221">
        <v>995820</v>
      </c>
      <c r="H47" s="221">
        <v>986361</v>
      </c>
      <c r="I47" s="221">
        <v>985659</v>
      </c>
      <c r="J47" s="221">
        <v>996018</v>
      </c>
      <c r="K47" s="221">
        <v>999535</v>
      </c>
      <c r="L47" s="221">
        <v>1036039</v>
      </c>
      <c r="M47" s="221">
        <v>1061166</v>
      </c>
      <c r="N47" s="221">
        <v>1089382</v>
      </c>
      <c r="O47" s="221">
        <v>1087164</v>
      </c>
      <c r="P47" s="221">
        <v>1076541</v>
      </c>
      <c r="Q47" s="221">
        <v>1085369</v>
      </c>
      <c r="R47" s="221">
        <v>1133494</v>
      </c>
      <c r="S47" s="221">
        <v>1108907</v>
      </c>
      <c r="T47" s="221">
        <v>1103009</v>
      </c>
      <c r="U47" s="221">
        <v>1109945</v>
      </c>
      <c r="V47" s="221">
        <v>1160174</v>
      </c>
      <c r="W47" s="227">
        <v>0.8</v>
      </c>
      <c r="X47" s="227">
        <v>4.4000000000000004</v>
      </c>
      <c r="Y47" s="227">
        <v>-2.2000000000000002</v>
      </c>
      <c r="Z47" s="227">
        <v>-0.5</v>
      </c>
      <c r="AA47" s="227">
        <v>0.6</v>
      </c>
      <c r="AB47" s="227">
        <v>4.5</v>
      </c>
    </row>
    <row r="48" spans="1:28">
      <c r="A48" s="231">
        <v>208</v>
      </c>
      <c r="B48" s="228" t="s">
        <v>107</v>
      </c>
      <c r="C48" s="221">
        <v>134805</v>
      </c>
      <c r="D48" s="221">
        <v>137420</v>
      </c>
      <c r="E48" s="221">
        <v>133885</v>
      </c>
      <c r="F48" s="221">
        <v>130790</v>
      </c>
      <c r="G48" s="221">
        <v>129937</v>
      </c>
      <c r="H48" s="221">
        <v>111993</v>
      </c>
      <c r="I48" s="221">
        <v>113469</v>
      </c>
      <c r="J48" s="221">
        <v>114970</v>
      </c>
      <c r="K48" s="221">
        <v>130970</v>
      </c>
      <c r="L48" s="221">
        <v>171131</v>
      </c>
      <c r="M48" s="221">
        <v>143060</v>
      </c>
      <c r="N48" s="221">
        <v>144882</v>
      </c>
      <c r="O48" s="221">
        <v>158330</v>
      </c>
      <c r="P48" s="221">
        <v>159376</v>
      </c>
      <c r="Q48" s="221">
        <v>182214</v>
      </c>
      <c r="R48" s="221">
        <v>184846</v>
      </c>
      <c r="S48" s="221">
        <v>162884</v>
      </c>
      <c r="T48" s="221">
        <v>152922</v>
      </c>
      <c r="U48" s="221">
        <v>154421</v>
      </c>
      <c r="V48" s="221">
        <v>169066</v>
      </c>
      <c r="W48" s="227">
        <v>14.3</v>
      </c>
      <c r="X48" s="227">
        <v>1.4</v>
      </c>
      <c r="Y48" s="227">
        <v>-11.9</v>
      </c>
      <c r="Z48" s="227">
        <v>-6.1</v>
      </c>
      <c r="AA48" s="227">
        <v>1</v>
      </c>
      <c r="AB48" s="227">
        <v>9.5</v>
      </c>
    </row>
    <row r="49" spans="1:28">
      <c r="A49" s="231">
        <v>212</v>
      </c>
      <c r="B49" s="228" t="s">
        <v>108</v>
      </c>
      <c r="C49" s="221">
        <v>197636</v>
      </c>
      <c r="D49" s="221">
        <v>196938</v>
      </c>
      <c r="E49" s="221">
        <v>189051</v>
      </c>
      <c r="F49" s="221">
        <v>197357</v>
      </c>
      <c r="G49" s="221">
        <v>217918</v>
      </c>
      <c r="H49" s="221">
        <v>219596</v>
      </c>
      <c r="I49" s="221">
        <v>222955</v>
      </c>
      <c r="J49" s="221">
        <v>231032</v>
      </c>
      <c r="K49" s="221">
        <v>222618</v>
      </c>
      <c r="L49" s="221">
        <v>240094</v>
      </c>
      <c r="M49" s="221">
        <v>260050</v>
      </c>
      <c r="N49" s="221">
        <v>260422</v>
      </c>
      <c r="O49" s="221">
        <v>249145</v>
      </c>
      <c r="P49" s="221">
        <v>247428</v>
      </c>
      <c r="Q49" s="221">
        <v>244999</v>
      </c>
      <c r="R49" s="221">
        <v>233863</v>
      </c>
      <c r="S49" s="221">
        <v>249666</v>
      </c>
      <c r="T49" s="221">
        <v>240868</v>
      </c>
      <c r="U49" s="221">
        <v>243479</v>
      </c>
      <c r="V49" s="221">
        <v>252950</v>
      </c>
      <c r="W49" s="227">
        <v>-1</v>
      </c>
      <c r="X49" s="227">
        <v>-4.5</v>
      </c>
      <c r="Y49" s="227">
        <v>6.8</v>
      </c>
      <c r="Z49" s="227">
        <v>-3.5</v>
      </c>
      <c r="AA49" s="227">
        <v>1.1000000000000001</v>
      </c>
      <c r="AB49" s="227">
        <v>3.9</v>
      </c>
    </row>
    <row r="50" spans="1:28">
      <c r="A50" s="231">
        <v>227</v>
      </c>
      <c r="B50" s="228" t="s">
        <v>239</v>
      </c>
      <c r="C50" s="221">
        <v>127934</v>
      </c>
      <c r="D50" s="221">
        <v>130986</v>
      </c>
      <c r="E50" s="221">
        <v>123312</v>
      </c>
      <c r="F50" s="221">
        <v>118915</v>
      </c>
      <c r="G50" s="221">
        <v>119683</v>
      </c>
      <c r="H50" s="221">
        <v>116230</v>
      </c>
      <c r="I50" s="221">
        <v>118706</v>
      </c>
      <c r="J50" s="221">
        <v>123834</v>
      </c>
      <c r="K50" s="221">
        <v>119300</v>
      </c>
      <c r="L50" s="221">
        <v>119210</v>
      </c>
      <c r="M50" s="221">
        <v>119355</v>
      </c>
      <c r="N50" s="221">
        <v>117479</v>
      </c>
      <c r="O50" s="221">
        <v>119416</v>
      </c>
      <c r="P50" s="221">
        <v>115102</v>
      </c>
      <c r="Q50" s="221">
        <v>106720</v>
      </c>
      <c r="R50" s="221">
        <v>112977</v>
      </c>
      <c r="S50" s="221">
        <v>127631</v>
      </c>
      <c r="T50" s="221">
        <v>135920</v>
      </c>
      <c r="U50" s="221">
        <v>135538</v>
      </c>
      <c r="V50" s="221">
        <v>133822</v>
      </c>
      <c r="W50" s="227">
        <v>-7.3</v>
      </c>
      <c r="X50" s="227">
        <v>5.9</v>
      </c>
      <c r="Y50" s="227">
        <v>13</v>
      </c>
      <c r="Z50" s="227">
        <v>6.5</v>
      </c>
      <c r="AA50" s="227">
        <v>-0.3</v>
      </c>
      <c r="AB50" s="227">
        <v>-1.3</v>
      </c>
    </row>
    <row r="51" spans="1:28">
      <c r="A51" s="231">
        <v>229</v>
      </c>
      <c r="B51" s="228" t="s">
        <v>240</v>
      </c>
      <c r="C51" s="221">
        <v>314825</v>
      </c>
      <c r="D51" s="221">
        <v>325906</v>
      </c>
      <c r="E51" s="221">
        <v>322845</v>
      </c>
      <c r="F51" s="221">
        <v>295582</v>
      </c>
      <c r="G51" s="221">
        <v>317141</v>
      </c>
      <c r="H51" s="221">
        <v>329558</v>
      </c>
      <c r="I51" s="221">
        <v>326974</v>
      </c>
      <c r="J51" s="221">
        <v>334450</v>
      </c>
      <c r="K51" s="221">
        <v>326472</v>
      </c>
      <c r="L51" s="221">
        <v>343411</v>
      </c>
      <c r="M51" s="221">
        <v>348437</v>
      </c>
      <c r="N51" s="221">
        <v>356839</v>
      </c>
      <c r="O51" s="221">
        <v>347302</v>
      </c>
      <c r="P51" s="221">
        <v>347709</v>
      </c>
      <c r="Q51" s="221">
        <v>337626</v>
      </c>
      <c r="R51" s="221">
        <v>347622</v>
      </c>
      <c r="S51" s="221">
        <v>336027</v>
      </c>
      <c r="T51" s="221">
        <v>327748</v>
      </c>
      <c r="U51" s="221">
        <v>330699</v>
      </c>
      <c r="V51" s="221">
        <v>349453</v>
      </c>
      <c r="W51" s="227">
        <v>-2.9</v>
      </c>
      <c r="X51" s="227">
        <v>3</v>
      </c>
      <c r="Y51" s="227">
        <v>-3.3</v>
      </c>
      <c r="Z51" s="227">
        <v>-2.5</v>
      </c>
      <c r="AA51" s="227">
        <v>0.9</v>
      </c>
      <c r="AB51" s="227">
        <v>5.7</v>
      </c>
    </row>
    <row r="52" spans="1:28">
      <c r="A52" s="231">
        <v>464</v>
      </c>
      <c r="B52" s="228" t="s">
        <v>109</v>
      </c>
      <c r="C52" s="221">
        <v>106040</v>
      </c>
      <c r="D52" s="221">
        <v>113361</v>
      </c>
      <c r="E52" s="221">
        <v>99909</v>
      </c>
      <c r="F52" s="221">
        <v>93133</v>
      </c>
      <c r="G52" s="221">
        <v>104484</v>
      </c>
      <c r="H52" s="221">
        <v>107865</v>
      </c>
      <c r="I52" s="221">
        <v>104015</v>
      </c>
      <c r="J52" s="221">
        <v>88855</v>
      </c>
      <c r="K52" s="221">
        <v>95254</v>
      </c>
      <c r="L52" s="221">
        <v>55792</v>
      </c>
      <c r="M52" s="221">
        <v>79851</v>
      </c>
      <c r="N52" s="221">
        <v>98293</v>
      </c>
      <c r="O52" s="221">
        <v>99811</v>
      </c>
      <c r="P52" s="221">
        <v>95904</v>
      </c>
      <c r="Q52" s="221">
        <v>108498</v>
      </c>
      <c r="R52" s="221">
        <v>138825</v>
      </c>
      <c r="S52" s="221">
        <v>112507</v>
      </c>
      <c r="T52" s="221">
        <v>117545</v>
      </c>
      <c r="U52" s="221">
        <v>118391</v>
      </c>
      <c r="V52" s="221">
        <v>127309</v>
      </c>
      <c r="W52" s="227">
        <v>13.1</v>
      </c>
      <c r="X52" s="227">
        <v>28</v>
      </c>
      <c r="Y52" s="227">
        <v>-19</v>
      </c>
      <c r="Z52" s="227">
        <v>4.5</v>
      </c>
      <c r="AA52" s="227">
        <v>0.7</v>
      </c>
      <c r="AB52" s="227">
        <v>7.5</v>
      </c>
    </row>
    <row r="53" spans="1:28">
      <c r="A53" s="231">
        <v>481</v>
      </c>
      <c r="B53" s="228" t="s">
        <v>110</v>
      </c>
      <c r="C53" s="221">
        <v>46484</v>
      </c>
      <c r="D53" s="221">
        <v>48060</v>
      </c>
      <c r="E53" s="221">
        <v>45255</v>
      </c>
      <c r="F53" s="221">
        <v>42926</v>
      </c>
      <c r="G53" s="221">
        <v>43821</v>
      </c>
      <c r="H53" s="221">
        <v>41058</v>
      </c>
      <c r="I53" s="221">
        <v>41542</v>
      </c>
      <c r="J53" s="221">
        <v>42495</v>
      </c>
      <c r="K53" s="221">
        <v>46476</v>
      </c>
      <c r="L53" s="221">
        <v>47667</v>
      </c>
      <c r="M53" s="221">
        <v>52043</v>
      </c>
      <c r="N53" s="221">
        <v>50587</v>
      </c>
      <c r="O53" s="221">
        <v>50257</v>
      </c>
      <c r="P53" s="221">
        <v>48425</v>
      </c>
      <c r="Q53" s="221">
        <v>47484</v>
      </c>
      <c r="R53" s="221">
        <v>52821</v>
      </c>
      <c r="S53" s="221">
        <v>55066</v>
      </c>
      <c r="T53" s="221">
        <v>57613</v>
      </c>
      <c r="U53" s="221">
        <v>57656</v>
      </c>
      <c r="V53" s="221">
        <v>57960</v>
      </c>
      <c r="W53" s="227">
        <v>-1.9</v>
      </c>
      <c r="X53" s="227">
        <v>11.2</v>
      </c>
      <c r="Y53" s="227">
        <v>4.3</v>
      </c>
      <c r="Z53" s="227">
        <v>4.5999999999999996</v>
      </c>
      <c r="AA53" s="227">
        <v>0.1</v>
      </c>
      <c r="AB53" s="227">
        <v>0.5</v>
      </c>
    </row>
    <row r="54" spans="1:28">
      <c r="A54" s="231">
        <v>501</v>
      </c>
      <c r="B54" s="228" t="s">
        <v>241</v>
      </c>
      <c r="C54" s="221">
        <v>62183</v>
      </c>
      <c r="D54" s="221">
        <v>61755</v>
      </c>
      <c r="E54" s="221">
        <v>60361</v>
      </c>
      <c r="F54" s="221">
        <v>59561</v>
      </c>
      <c r="G54" s="221">
        <v>62836</v>
      </c>
      <c r="H54" s="221">
        <v>60061</v>
      </c>
      <c r="I54" s="221">
        <v>57998</v>
      </c>
      <c r="J54" s="221">
        <v>60382</v>
      </c>
      <c r="K54" s="221">
        <v>58445</v>
      </c>
      <c r="L54" s="221">
        <v>58734</v>
      </c>
      <c r="M54" s="221">
        <v>58370</v>
      </c>
      <c r="N54" s="221">
        <v>60880</v>
      </c>
      <c r="O54" s="221">
        <v>62903</v>
      </c>
      <c r="P54" s="221">
        <v>62597</v>
      </c>
      <c r="Q54" s="221">
        <v>57828</v>
      </c>
      <c r="R54" s="221">
        <v>62540</v>
      </c>
      <c r="S54" s="221">
        <v>65126</v>
      </c>
      <c r="T54" s="221">
        <v>70393</v>
      </c>
      <c r="U54" s="221">
        <v>69761</v>
      </c>
      <c r="V54" s="221">
        <v>69614</v>
      </c>
      <c r="W54" s="227">
        <v>-7.6</v>
      </c>
      <c r="X54" s="227">
        <v>8.1</v>
      </c>
      <c r="Y54" s="227">
        <v>4.0999999999999996</v>
      </c>
      <c r="Z54" s="227">
        <v>8.1</v>
      </c>
      <c r="AA54" s="227">
        <v>-0.9</v>
      </c>
      <c r="AB54" s="227">
        <v>-0.2</v>
      </c>
    </row>
    <row r="55" spans="1:28">
      <c r="A55" s="231">
        <v>7</v>
      </c>
      <c r="B55" s="233" t="s">
        <v>32</v>
      </c>
      <c r="C55" s="221">
        <v>636860</v>
      </c>
      <c r="D55" s="221">
        <v>645846</v>
      </c>
      <c r="E55" s="221">
        <v>611350</v>
      </c>
      <c r="F55" s="221">
        <v>584421</v>
      </c>
      <c r="G55" s="221">
        <v>597646</v>
      </c>
      <c r="H55" s="221">
        <v>586476</v>
      </c>
      <c r="I55" s="221">
        <v>591200</v>
      </c>
      <c r="J55" s="221">
        <v>636882</v>
      </c>
      <c r="K55" s="221">
        <v>628734</v>
      </c>
      <c r="L55" s="221">
        <v>655179</v>
      </c>
      <c r="M55" s="221">
        <v>660680</v>
      </c>
      <c r="N55" s="221">
        <v>660749</v>
      </c>
      <c r="O55" s="221">
        <v>640009</v>
      </c>
      <c r="P55" s="221">
        <v>639276</v>
      </c>
      <c r="Q55" s="221">
        <v>634622</v>
      </c>
      <c r="R55" s="221">
        <v>613724</v>
      </c>
      <c r="S55" s="221">
        <v>681891</v>
      </c>
      <c r="T55" s="221">
        <v>716885</v>
      </c>
      <c r="U55" s="221">
        <v>714589</v>
      </c>
      <c r="V55" s="221">
        <v>712064</v>
      </c>
      <c r="W55" s="227">
        <v>-0.7</v>
      </c>
      <c r="X55" s="227">
        <v>-3.3</v>
      </c>
      <c r="Y55" s="227">
        <v>11.1</v>
      </c>
      <c r="Z55" s="227">
        <v>5.0999999999999996</v>
      </c>
      <c r="AA55" s="227">
        <v>-0.3</v>
      </c>
      <c r="AB55" s="227">
        <v>-0.4</v>
      </c>
    </row>
    <row r="56" spans="1:28">
      <c r="A56" s="231">
        <v>209</v>
      </c>
      <c r="B56" s="228" t="s">
        <v>242</v>
      </c>
      <c r="C56" s="221">
        <v>311655</v>
      </c>
      <c r="D56" s="221">
        <v>314214</v>
      </c>
      <c r="E56" s="221">
        <v>300415</v>
      </c>
      <c r="F56" s="221">
        <v>289732</v>
      </c>
      <c r="G56" s="221">
        <v>295079</v>
      </c>
      <c r="H56" s="221">
        <v>286454</v>
      </c>
      <c r="I56" s="221">
        <v>291324</v>
      </c>
      <c r="J56" s="221">
        <v>313309</v>
      </c>
      <c r="K56" s="221">
        <v>300590</v>
      </c>
      <c r="L56" s="221">
        <v>312254</v>
      </c>
      <c r="M56" s="221">
        <v>309254</v>
      </c>
      <c r="N56" s="221">
        <v>310088</v>
      </c>
      <c r="O56" s="221">
        <v>309896</v>
      </c>
      <c r="P56" s="221">
        <v>309092</v>
      </c>
      <c r="Q56" s="221">
        <v>293299</v>
      </c>
      <c r="R56" s="221">
        <v>303694</v>
      </c>
      <c r="S56" s="221">
        <v>322057</v>
      </c>
      <c r="T56" s="221">
        <v>333104</v>
      </c>
      <c r="U56" s="221">
        <v>332476</v>
      </c>
      <c r="V56" s="221">
        <v>335900</v>
      </c>
      <c r="W56" s="227">
        <v>-5.0999999999999996</v>
      </c>
      <c r="X56" s="227">
        <v>3.5</v>
      </c>
      <c r="Y56" s="227">
        <v>6</v>
      </c>
      <c r="Z56" s="227">
        <v>3.4</v>
      </c>
      <c r="AA56" s="227">
        <v>-0.2</v>
      </c>
      <c r="AB56" s="227">
        <v>1</v>
      </c>
    </row>
    <row r="57" spans="1:28">
      <c r="A57" s="231">
        <v>222</v>
      </c>
      <c r="B57" s="228" t="s">
        <v>243</v>
      </c>
      <c r="C57" s="221">
        <v>92570</v>
      </c>
      <c r="D57" s="221">
        <v>89797</v>
      </c>
      <c r="E57" s="221">
        <v>84293</v>
      </c>
      <c r="F57" s="221">
        <v>72541</v>
      </c>
      <c r="G57" s="221">
        <v>78747</v>
      </c>
      <c r="H57" s="221">
        <v>84908</v>
      </c>
      <c r="I57" s="221">
        <v>86356</v>
      </c>
      <c r="J57" s="221">
        <v>90690</v>
      </c>
      <c r="K57" s="221">
        <v>89405</v>
      </c>
      <c r="L57" s="221">
        <v>83662</v>
      </c>
      <c r="M57" s="221">
        <v>83904</v>
      </c>
      <c r="N57" s="221">
        <v>85087</v>
      </c>
      <c r="O57" s="221">
        <v>81062</v>
      </c>
      <c r="P57" s="221">
        <v>76389</v>
      </c>
      <c r="Q57" s="221">
        <v>73068</v>
      </c>
      <c r="R57" s="221">
        <v>78182</v>
      </c>
      <c r="S57" s="221">
        <v>89702</v>
      </c>
      <c r="T57" s="221">
        <v>97353</v>
      </c>
      <c r="U57" s="221">
        <v>96638</v>
      </c>
      <c r="V57" s="221">
        <v>93545</v>
      </c>
      <c r="W57" s="227">
        <v>-4.3</v>
      </c>
      <c r="X57" s="227">
        <v>7</v>
      </c>
      <c r="Y57" s="227">
        <v>14.7</v>
      </c>
      <c r="Z57" s="227">
        <v>8.5</v>
      </c>
      <c r="AA57" s="227">
        <v>-0.7</v>
      </c>
      <c r="AB57" s="227">
        <v>-3.2</v>
      </c>
    </row>
    <row r="58" spans="1:28">
      <c r="A58" s="231">
        <v>225</v>
      </c>
      <c r="B58" s="228" t="s">
        <v>244</v>
      </c>
      <c r="C58" s="221">
        <v>124322</v>
      </c>
      <c r="D58" s="221">
        <v>134461</v>
      </c>
      <c r="E58" s="221">
        <v>126683</v>
      </c>
      <c r="F58" s="221">
        <v>125807</v>
      </c>
      <c r="G58" s="221">
        <v>129854</v>
      </c>
      <c r="H58" s="221">
        <v>125324</v>
      </c>
      <c r="I58" s="221">
        <v>122446</v>
      </c>
      <c r="J58" s="221">
        <v>134564</v>
      </c>
      <c r="K58" s="221">
        <v>140886</v>
      </c>
      <c r="L58" s="221">
        <v>155463</v>
      </c>
      <c r="M58" s="221">
        <v>170520</v>
      </c>
      <c r="N58" s="221">
        <v>162916</v>
      </c>
      <c r="O58" s="221">
        <v>148667</v>
      </c>
      <c r="P58" s="221">
        <v>153964</v>
      </c>
      <c r="Q58" s="221">
        <v>174844</v>
      </c>
      <c r="R58" s="221">
        <v>135170</v>
      </c>
      <c r="S58" s="221">
        <v>158125</v>
      </c>
      <c r="T58" s="221">
        <v>160851</v>
      </c>
      <c r="U58" s="221">
        <v>161530</v>
      </c>
      <c r="V58" s="221">
        <v>163261</v>
      </c>
      <c r="W58" s="227">
        <v>13.6</v>
      </c>
      <c r="X58" s="227">
        <v>-22.7</v>
      </c>
      <c r="Y58" s="227">
        <v>17</v>
      </c>
      <c r="Z58" s="227">
        <v>1.7</v>
      </c>
      <c r="AA58" s="227">
        <v>0.4</v>
      </c>
      <c r="AB58" s="227">
        <v>1.1000000000000001</v>
      </c>
    </row>
    <row r="59" spans="1:28">
      <c r="A59" s="231">
        <v>585</v>
      </c>
      <c r="B59" s="228" t="s">
        <v>245</v>
      </c>
      <c r="C59" s="221">
        <v>62176</v>
      </c>
      <c r="D59" s="221">
        <v>62033</v>
      </c>
      <c r="E59" s="221">
        <v>57944</v>
      </c>
      <c r="F59" s="221">
        <v>55878</v>
      </c>
      <c r="G59" s="221">
        <v>54371</v>
      </c>
      <c r="H59" s="221">
        <v>52240</v>
      </c>
      <c r="I59" s="221">
        <v>53477</v>
      </c>
      <c r="J59" s="221">
        <v>56176</v>
      </c>
      <c r="K59" s="221">
        <v>55331</v>
      </c>
      <c r="L59" s="221">
        <v>54829</v>
      </c>
      <c r="M59" s="221">
        <v>55610</v>
      </c>
      <c r="N59" s="221">
        <v>57724</v>
      </c>
      <c r="O59" s="221">
        <v>54496</v>
      </c>
      <c r="P59" s="221">
        <v>54293</v>
      </c>
      <c r="Q59" s="221">
        <v>50848</v>
      </c>
      <c r="R59" s="221">
        <v>51889</v>
      </c>
      <c r="S59" s="221">
        <v>60882</v>
      </c>
      <c r="T59" s="221">
        <v>68614</v>
      </c>
      <c r="U59" s="221">
        <v>67712</v>
      </c>
      <c r="V59" s="221">
        <v>64860</v>
      </c>
      <c r="W59" s="227">
        <v>-6.3</v>
      </c>
      <c r="X59" s="227">
        <v>2</v>
      </c>
      <c r="Y59" s="227">
        <v>17.3</v>
      </c>
      <c r="Z59" s="227">
        <v>12.7</v>
      </c>
      <c r="AA59" s="227">
        <v>-1.3</v>
      </c>
      <c r="AB59" s="227">
        <v>-4.2</v>
      </c>
    </row>
    <row r="60" spans="1:28">
      <c r="A60" s="231">
        <v>586</v>
      </c>
      <c r="B60" s="228" t="s">
        <v>246</v>
      </c>
      <c r="C60" s="221">
        <v>46137</v>
      </c>
      <c r="D60" s="221">
        <v>45341</v>
      </c>
      <c r="E60" s="221">
        <v>42015</v>
      </c>
      <c r="F60" s="221">
        <v>40463</v>
      </c>
      <c r="G60" s="221">
        <v>39595</v>
      </c>
      <c r="H60" s="221">
        <v>37550</v>
      </c>
      <c r="I60" s="221">
        <v>37597</v>
      </c>
      <c r="J60" s="221">
        <v>42143</v>
      </c>
      <c r="K60" s="221">
        <v>42522</v>
      </c>
      <c r="L60" s="221">
        <v>48971</v>
      </c>
      <c r="M60" s="221">
        <v>41392</v>
      </c>
      <c r="N60" s="221">
        <v>44934</v>
      </c>
      <c r="O60" s="221">
        <v>45888</v>
      </c>
      <c r="P60" s="221">
        <v>45538</v>
      </c>
      <c r="Q60" s="221">
        <v>42563</v>
      </c>
      <c r="R60" s="221">
        <v>44789</v>
      </c>
      <c r="S60" s="221">
        <v>51125</v>
      </c>
      <c r="T60" s="221">
        <v>56963</v>
      </c>
      <c r="U60" s="221">
        <v>56233</v>
      </c>
      <c r="V60" s="221">
        <v>54498</v>
      </c>
      <c r="W60" s="227">
        <v>-6.5</v>
      </c>
      <c r="X60" s="227">
        <v>5.2</v>
      </c>
      <c r="Y60" s="227">
        <v>14.1</v>
      </c>
      <c r="Z60" s="227">
        <v>11.4</v>
      </c>
      <c r="AA60" s="227">
        <v>-1.3</v>
      </c>
      <c r="AB60" s="227">
        <v>-3.1</v>
      </c>
    </row>
    <row r="61" spans="1:28">
      <c r="A61" s="229">
        <v>8</v>
      </c>
      <c r="B61" s="167" t="s">
        <v>33</v>
      </c>
      <c r="C61" s="221">
        <v>395242</v>
      </c>
      <c r="D61" s="221">
        <v>411578</v>
      </c>
      <c r="E61" s="221">
        <v>377367</v>
      </c>
      <c r="F61" s="221">
        <v>357854</v>
      </c>
      <c r="G61" s="221">
        <v>374171</v>
      </c>
      <c r="H61" s="221">
        <v>364469</v>
      </c>
      <c r="I61" s="221">
        <v>292257</v>
      </c>
      <c r="J61" s="221">
        <v>405207</v>
      </c>
      <c r="K61" s="221">
        <v>388664</v>
      </c>
      <c r="L61" s="221">
        <v>409707</v>
      </c>
      <c r="M61" s="221">
        <v>414875</v>
      </c>
      <c r="N61" s="221">
        <v>419466</v>
      </c>
      <c r="O61" s="221">
        <v>433235</v>
      </c>
      <c r="P61" s="221">
        <v>464134</v>
      </c>
      <c r="Q61" s="221">
        <v>440263</v>
      </c>
      <c r="R61" s="221">
        <v>455168</v>
      </c>
      <c r="S61" s="221">
        <v>469554</v>
      </c>
      <c r="T61" s="221">
        <v>474862</v>
      </c>
      <c r="U61" s="221">
        <v>475892</v>
      </c>
      <c r="V61" s="221">
        <v>489674</v>
      </c>
      <c r="W61" s="227">
        <v>-5.0999999999999996</v>
      </c>
      <c r="X61" s="227">
        <v>3.4</v>
      </c>
      <c r="Y61" s="227">
        <v>3.2</v>
      </c>
      <c r="Z61" s="227">
        <v>1.1000000000000001</v>
      </c>
      <c r="AA61" s="227">
        <v>0.2</v>
      </c>
      <c r="AB61" s="227">
        <v>2.9</v>
      </c>
    </row>
    <row r="62" spans="1:28">
      <c r="A62" s="231">
        <v>221</v>
      </c>
      <c r="B62" s="228" t="s">
        <v>188</v>
      </c>
      <c r="C62" s="221">
        <v>153039</v>
      </c>
      <c r="D62" s="221">
        <v>156277</v>
      </c>
      <c r="E62" s="221">
        <v>148023</v>
      </c>
      <c r="F62" s="221">
        <v>143767</v>
      </c>
      <c r="G62" s="221">
        <v>150951</v>
      </c>
      <c r="H62" s="221">
        <v>120102</v>
      </c>
      <c r="I62" s="221">
        <v>52443</v>
      </c>
      <c r="J62" s="221">
        <v>150297</v>
      </c>
      <c r="K62" s="221">
        <v>144180</v>
      </c>
      <c r="L62" s="221">
        <v>155389</v>
      </c>
      <c r="M62" s="221">
        <v>159698</v>
      </c>
      <c r="N62" s="221">
        <v>166332</v>
      </c>
      <c r="O62" s="221">
        <v>183665</v>
      </c>
      <c r="P62" s="221">
        <v>215416</v>
      </c>
      <c r="Q62" s="221">
        <v>204813</v>
      </c>
      <c r="R62" s="221">
        <v>204478</v>
      </c>
      <c r="S62" s="221">
        <v>206423</v>
      </c>
      <c r="T62" s="221">
        <v>205722</v>
      </c>
      <c r="U62" s="221">
        <v>206125</v>
      </c>
      <c r="V62" s="221">
        <v>214563</v>
      </c>
      <c r="W62" s="227">
        <v>-4.9000000000000004</v>
      </c>
      <c r="X62" s="227">
        <v>-0.2</v>
      </c>
      <c r="Y62" s="227">
        <v>1</v>
      </c>
      <c r="Z62" s="227">
        <v>-0.3</v>
      </c>
      <c r="AA62" s="227">
        <v>0.2</v>
      </c>
      <c r="AB62" s="227">
        <v>4.0999999999999996</v>
      </c>
    </row>
    <row r="63" spans="1:28">
      <c r="A63" s="231">
        <v>223</v>
      </c>
      <c r="B63" s="228" t="s">
        <v>247</v>
      </c>
      <c r="C63" s="221">
        <v>242203</v>
      </c>
      <c r="D63" s="221">
        <v>255301</v>
      </c>
      <c r="E63" s="221">
        <v>229344</v>
      </c>
      <c r="F63" s="221">
        <v>214087</v>
      </c>
      <c r="G63" s="221">
        <v>223220</v>
      </c>
      <c r="H63" s="221">
        <v>244367</v>
      </c>
      <c r="I63" s="221">
        <v>239814</v>
      </c>
      <c r="J63" s="221">
        <v>254910</v>
      </c>
      <c r="K63" s="221">
        <v>244484</v>
      </c>
      <c r="L63" s="221">
        <v>254318</v>
      </c>
      <c r="M63" s="221">
        <v>255177</v>
      </c>
      <c r="N63" s="221">
        <v>253134</v>
      </c>
      <c r="O63" s="221">
        <v>249570</v>
      </c>
      <c r="P63" s="221">
        <v>248718</v>
      </c>
      <c r="Q63" s="221">
        <v>235450</v>
      </c>
      <c r="R63" s="221">
        <v>250690</v>
      </c>
      <c r="S63" s="221">
        <v>263131</v>
      </c>
      <c r="T63" s="221">
        <v>269140</v>
      </c>
      <c r="U63" s="221">
        <v>269767</v>
      </c>
      <c r="V63" s="221">
        <v>275111</v>
      </c>
      <c r="W63" s="227">
        <v>-5.3</v>
      </c>
      <c r="X63" s="227">
        <v>6.5</v>
      </c>
      <c r="Y63" s="227">
        <v>5</v>
      </c>
      <c r="Z63" s="227">
        <v>2.2999999999999998</v>
      </c>
      <c r="AA63" s="227">
        <v>0.2</v>
      </c>
      <c r="AB63" s="227">
        <v>2</v>
      </c>
    </row>
    <row r="64" spans="1:28">
      <c r="A64" s="229">
        <v>9</v>
      </c>
      <c r="B64" s="234" t="s">
        <v>34</v>
      </c>
      <c r="C64" s="221">
        <v>501987</v>
      </c>
      <c r="D64" s="221">
        <v>499295</v>
      </c>
      <c r="E64" s="221">
        <v>476721</v>
      </c>
      <c r="F64" s="221">
        <v>459416</v>
      </c>
      <c r="G64" s="221">
        <v>478356</v>
      </c>
      <c r="H64" s="221">
        <v>454437</v>
      </c>
      <c r="I64" s="221">
        <v>450769</v>
      </c>
      <c r="J64" s="221">
        <v>460524</v>
      </c>
      <c r="K64" s="221">
        <v>446939</v>
      </c>
      <c r="L64" s="221">
        <v>460200</v>
      </c>
      <c r="M64" s="221">
        <v>458636</v>
      </c>
      <c r="N64" s="221">
        <v>457675</v>
      </c>
      <c r="O64" s="221">
        <v>457912</v>
      </c>
      <c r="P64" s="221">
        <v>460235</v>
      </c>
      <c r="Q64" s="221">
        <v>433578</v>
      </c>
      <c r="R64" s="221">
        <v>451926</v>
      </c>
      <c r="S64" s="221">
        <v>494472</v>
      </c>
      <c r="T64" s="221">
        <v>525849</v>
      </c>
      <c r="U64" s="221">
        <v>523397</v>
      </c>
      <c r="V64" s="221">
        <v>515569</v>
      </c>
      <c r="W64" s="227">
        <v>-5.8</v>
      </c>
      <c r="X64" s="227">
        <v>4.2</v>
      </c>
      <c r="Y64" s="227">
        <v>9.4</v>
      </c>
      <c r="Z64" s="227">
        <v>6.3</v>
      </c>
      <c r="AA64" s="227">
        <v>-0.5</v>
      </c>
      <c r="AB64" s="227">
        <v>-1.5</v>
      </c>
    </row>
    <row r="65" spans="1:28">
      <c r="A65" s="229">
        <v>205</v>
      </c>
      <c r="B65" s="229" t="s">
        <v>248</v>
      </c>
      <c r="C65" s="221">
        <v>200007</v>
      </c>
      <c r="D65" s="221">
        <v>193999</v>
      </c>
      <c r="E65" s="221">
        <v>180096</v>
      </c>
      <c r="F65" s="221">
        <v>177109</v>
      </c>
      <c r="G65" s="221">
        <v>183235</v>
      </c>
      <c r="H65" s="221">
        <v>165834</v>
      </c>
      <c r="I65" s="221">
        <v>163737</v>
      </c>
      <c r="J65" s="221">
        <v>168205</v>
      </c>
      <c r="K65" s="221">
        <v>161503</v>
      </c>
      <c r="L65" s="221">
        <v>171538</v>
      </c>
      <c r="M65" s="221">
        <v>160131</v>
      </c>
      <c r="N65" s="221">
        <v>159124</v>
      </c>
      <c r="O65" s="221">
        <v>158358</v>
      </c>
      <c r="P65" s="221">
        <v>156814</v>
      </c>
      <c r="Q65" s="221">
        <v>147679</v>
      </c>
      <c r="R65" s="221">
        <v>154830</v>
      </c>
      <c r="S65" s="221">
        <v>166305</v>
      </c>
      <c r="T65" s="221">
        <v>179219</v>
      </c>
      <c r="U65" s="221">
        <v>178175</v>
      </c>
      <c r="V65" s="221">
        <v>171687</v>
      </c>
      <c r="W65" s="227">
        <v>-5.8</v>
      </c>
      <c r="X65" s="227">
        <v>4.8</v>
      </c>
      <c r="Y65" s="227">
        <v>7.4</v>
      </c>
      <c r="Z65" s="227">
        <v>7.8</v>
      </c>
      <c r="AA65" s="227">
        <v>-0.6</v>
      </c>
      <c r="AB65" s="227">
        <v>-3.6</v>
      </c>
    </row>
    <row r="66" spans="1:28">
      <c r="A66" s="231">
        <v>224</v>
      </c>
      <c r="B66" s="228" t="s">
        <v>249</v>
      </c>
      <c r="C66" s="221">
        <v>160249</v>
      </c>
      <c r="D66" s="221">
        <v>159608</v>
      </c>
      <c r="E66" s="221">
        <v>156369</v>
      </c>
      <c r="F66" s="221">
        <v>147820</v>
      </c>
      <c r="G66" s="221">
        <v>158232</v>
      </c>
      <c r="H66" s="221">
        <v>155203</v>
      </c>
      <c r="I66" s="221">
        <v>148538</v>
      </c>
      <c r="J66" s="221">
        <v>154661</v>
      </c>
      <c r="K66" s="221">
        <v>151100</v>
      </c>
      <c r="L66" s="221">
        <v>156256</v>
      </c>
      <c r="M66" s="221">
        <v>155894</v>
      </c>
      <c r="N66" s="221">
        <v>157264</v>
      </c>
      <c r="O66" s="221">
        <v>157192</v>
      </c>
      <c r="P66" s="221">
        <v>156427</v>
      </c>
      <c r="Q66" s="221">
        <v>144694</v>
      </c>
      <c r="R66" s="221">
        <v>144421</v>
      </c>
      <c r="S66" s="221">
        <v>165421</v>
      </c>
      <c r="T66" s="221">
        <v>172787</v>
      </c>
      <c r="U66" s="221">
        <v>172429</v>
      </c>
      <c r="V66" s="221">
        <v>171091</v>
      </c>
      <c r="W66" s="235">
        <v>-7.5</v>
      </c>
      <c r="X66" s="227">
        <v>-0.2</v>
      </c>
      <c r="Y66" s="227">
        <v>14.5</v>
      </c>
      <c r="Z66" s="227">
        <v>4.5</v>
      </c>
      <c r="AA66" s="227">
        <v>-0.2</v>
      </c>
      <c r="AB66" s="227">
        <v>-0.8</v>
      </c>
    </row>
    <row r="67" spans="1:28">
      <c r="A67" s="236">
        <v>226</v>
      </c>
      <c r="B67" s="237" t="s">
        <v>250</v>
      </c>
      <c r="C67" s="219">
        <v>141731</v>
      </c>
      <c r="D67" s="219">
        <v>145688</v>
      </c>
      <c r="E67" s="219">
        <v>140256</v>
      </c>
      <c r="F67" s="219">
        <v>134487</v>
      </c>
      <c r="G67" s="219">
        <v>136889</v>
      </c>
      <c r="H67" s="219">
        <v>133400</v>
      </c>
      <c r="I67" s="219">
        <v>138494</v>
      </c>
      <c r="J67" s="219">
        <v>137658</v>
      </c>
      <c r="K67" s="219">
        <v>134336</v>
      </c>
      <c r="L67" s="219">
        <v>132406</v>
      </c>
      <c r="M67" s="219">
        <v>142611</v>
      </c>
      <c r="N67" s="219">
        <v>141287</v>
      </c>
      <c r="O67" s="219">
        <v>142362</v>
      </c>
      <c r="P67" s="219">
        <v>146994</v>
      </c>
      <c r="Q67" s="219">
        <v>141205</v>
      </c>
      <c r="R67" s="219">
        <v>152675</v>
      </c>
      <c r="S67" s="219">
        <v>162746</v>
      </c>
      <c r="T67" s="219">
        <v>173843</v>
      </c>
      <c r="U67" s="219">
        <v>172793</v>
      </c>
      <c r="V67" s="219">
        <v>172791</v>
      </c>
      <c r="W67" s="238">
        <v>-3.9</v>
      </c>
      <c r="X67" s="238">
        <v>8.1</v>
      </c>
      <c r="Y67" s="238">
        <v>6.6</v>
      </c>
      <c r="Z67" s="238">
        <v>6.8</v>
      </c>
      <c r="AA67" s="238">
        <v>-0.6</v>
      </c>
      <c r="AB67" s="238">
        <v>0</v>
      </c>
    </row>
    <row r="68" spans="1:28">
      <c r="A68" s="17" t="s">
        <v>251</v>
      </c>
      <c r="B68" s="17"/>
      <c r="C68" s="218"/>
      <c r="D68" s="218"/>
      <c r="E68" s="218"/>
      <c r="F68" s="218"/>
      <c r="G68" s="218"/>
      <c r="H68" s="218"/>
      <c r="I68" s="218"/>
      <c r="J68" s="218"/>
      <c r="K68" s="218"/>
      <c r="L68" s="218"/>
      <c r="M68" s="218"/>
      <c r="N68" s="218"/>
      <c r="O68" s="218"/>
      <c r="P68" s="218"/>
      <c r="Q68" s="218"/>
      <c r="R68" s="218"/>
      <c r="S68" s="218"/>
      <c r="T68" s="218"/>
      <c r="U68" s="218"/>
      <c r="V68" s="218"/>
      <c r="W68" s="17"/>
      <c r="X68" s="17"/>
      <c r="Y68" s="17"/>
      <c r="Z68" s="17"/>
      <c r="AA68" s="17"/>
      <c r="AB68" s="17"/>
    </row>
    <row r="69" spans="1:28">
      <c r="A69" s="17"/>
      <c r="B69" s="17" t="s">
        <v>252</v>
      </c>
      <c r="C69" s="218">
        <v>12864167</v>
      </c>
      <c r="D69" s="218">
        <v>13283857</v>
      </c>
      <c r="E69" s="218">
        <v>12964887</v>
      </c>
      <c r="F69" s="218">
        <v>12410453</v>
      </c>
      <c r="G69" s="218">
        <v>13284710</v>
      </c>
      <c r="H69" s="218">
        <v>13198924</v>
      </c>
      <c r="I69" s="218">
        <v>13141633</v>
      </c>
      <c r="J69" s="218">
        <v>13359540</v>
      </c>
      <c r="K69" s="218">
        <v>13304589</v>
      </c>
      <c r="L69" s="218">
        <v>13677991</v>
      </c>
      <c r="M69" s="218">
        <v>13683148</v>
      </c>
      <c r="N69" s="218">
        <v>13924820</v>
      </c>
      <c r="O69" s="218">
        <v>13989082</v>
      </c>
      <c r="P69" s="218">
        <v>14060022</v>
      </c>
      <c r="Q69" s="218">
        <v>13515573</v>
      </c>
      <c r="R69" s="218">
        <v>13853000</v>
      </c>
      <c r="S69" s="218">
        <v>14540736.303393461</v>
      </c>
      <c r="T69" s="218">
        <v>14850766</v>
      </c>
      <c r="U69" s="218">
        <v>14943678</v>
      </c>
      <c r="V69" s="218">
        <v>15201273</v>
      </c>
      <c r="W69" s="235">
        <v>-3.9</v>
      </c>
      <c r="X69" s="235">
        <v>2.5</v>
      </c>
      <c r="Y69" s="235">
        <v>5</v>
      </c>
      <c r="Z69" s="235">
        <v>2.1</v>
      </c>
      <c r="AA69" s="235">
        <v>0.6</v>
      </c>
      <c r="AB69" s="235">
        <v>1.7</v>
      </c>
    </row>
    <row r="70" spans="1:28">
      <c r="A70" s="17"/>
      <c r="B70" s="17"/>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row>
    <row r="71" spans="1:28">
      <c r="A71" s="17"/>
      <c r="B71" s="17"/>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row>
    <row r="72" spans="1:28">
      <c r="A72" s="216"/>
      <c r="B72" s="216" t="s">
        <v>37</v>
      </c>
      <c r="C72" s="132">
        <v>2006</v>
      </c>
      <c r="D72" s="132">
        <v>2007</v>
      </c>
      <c r="E72" s="132">
        <v>2008</v>
      </c>
      <c r="F72" s="132">
        <v>2009</v>
      </c>
      <c r="G72" s="132">
        <v>2010</v>
      </c>
      <c r="H72" s="132">
        <v>2011</v>
      </c>
      <c r="I72" s="132">
        <v>2012</v>
      </c>
      <c r="J72" s="132">
        <v>2013</v>
      </c>
      <c r="K72" s="132">
        <v>2014</v>
      </c>
      <c r="L72" s="132">
        <v>2015</v>
      </c>
      <c r="M72" s="132">
        <v>2016</v>
      </c>
      <c r="N72" s="132">
        <v>2017</v>
      </c>
      <c r="O72" s="132">
        <v>2018</v>
      </c>
      <c r="P72" s="174">
        <v>2019</v>
      </c>
      <c r="Q72" s="174">
        <v>2020</v>
      </c>
      <c r="R72" s="174">
        <v>2021</v>
      </c>
      <c r="S72" s="168"/>
      <c r="T72" s="168"/>
      <c r="U72" s="168"/>
      <c r="V72" s="168"/>
      <c r="W72" s="17"/>
      <c r="X72" s="17"/>
      <c r="Y72" s="17"/>
      <c r="Z72" s="17"/>
      <c r="AA72" s="17"/>
      <c r="AB72" s="17"/>
    </row>
    <row r="73" spans="1:28">
      <c r="A73" s="17"/>
      <c r="B73" s="17"/>
      <c r="C73" s="17" t="s">
        <v>44</v>
      </c>
      <c r="D73" s="17" t="s">
        <v>45</v>
      </c>
      <c r="E73" s="17" t="s">
        <v>46</v>
      </c>
      <c r="F73" s="17" t="s">
        <v>47</v>
      </c>
      <c r="G73" s="17" t="s">
        <v>48</v>
      </c>
      <c r="H73" s="17" t="s">
        <v>49</v>
      </c>
      <c r="I73" s="17" t="s">
        <v>50</v>
      </c>
      <c r="J73" s="17" t="s">
        <v>51</v>
      </c>
      <c r="K73" s="17" t="s">
        <v>52</v>
      </c>
      <c r="L73" s="17" t="s">
        <v>53</v>
      </c>
      <c r="M73" s="17" t="s">
        <v>54</v>
      </c>
      <c r="N73" s="17" t="s">
        <v>55</v>
      </c>
      <c r="O73" s="17" t="s">
        <v>56</v>
      </c>
      <c r="P73" s="17" t="s">
        <v>187</v>
      </c>
      <c r="Q73" s="17" t="s">
        <v>184</v>
      </c>
      <c r="R73" s="17" t="s">
        <v>209</v>
      </c>
      <c r="S73" s="17"/>
      <c r="T73" s="17"/>
      <c r="U73" s="17"/>
      <c r="V73" s="17"/>
      <c r="W73" s="17"/>
      <c r="X73" s="17"/>
      <c r="Y73" s="17"/>
      <c r="Z73" s="17"/>
      <c r="AA73" s="17"/>
      <c r="AB73" s="17"/>
    </row>
    <row r="74" spans="1:28">
      <c r="A74" s="29"/>
      <c r="B74" s="29" t="s">
        <v>84</v>
      </c>
      <c r="C74" s="29"/>
      <c r="D74" s="29"/>
      <c r="E74" s="29"/>
      <c r="F74" s="29" t="s">
        <v>76</v>
      </c>
      <c r="G74" s="29" t="s">
        <v>186</v>
      </c>
      <c r="H74" s="29"/>
      <c r="I74" s="29"/>
      <c r="J74" s="29"/>
      <c r="K74" s="29"/>
      <c r="L74" s="29"/>
      <c r="M74" s="29"/>
      <c r="N74" s="29"/>
      <c r="O74" s="29"/>
      <c r="P74" s="29"/>
      <c r="Q74" s="29"/>
      <c r="R74" s="29"/>
      <c r="S74" s="17"/>
      <c r="T74" s="17"/>
      <c r="U74" s="17"/>
      <c r="V74" s="17"/>
      <c r="W74" s="17"/>
      <c r="X74" s="17"/>
      <c r="Y74" s="17"/>
      <c r="Z74" s="17"/>
      <c r="AA74" s="17"/>
      <c r="AB74" s="17"/>
    </row>
    <row r="75" spans="1:28">
      <c r="A75" s="17"/>
      <c r="B75" s="17" t="s">
        <v>24</v>
      </c>
      <c r="C75" s="217">
        <v>20549356</v>
      </c>
      <c r="D75" s="217">
        <v>21240002</v>
      </c>
      <c r="E75" s="217">
        <v>20892000</v>
      </c>
      <c r="F75" s="217">
        <v>19583051</v>
      </c>
      <c r="G75" s="217">
        <v>20965874</v>
      </c>
      <c r="H75" s="217">
        <v>20670614</v>
      </c>
      <c r="I75" s="217">
        <v>20538327</v>
      </c>
      <c r="J75" s="217">
        <v>21226252</v>
      </c>
      <c r="K75" s="217">
        <v>20993320</v>
      </c>
      <c r="L75" s="217">
        <v>21636647</v>
      </c>
      <c r="M75" s="217">
        <v>21788402</v>
      </c>
      <c r="N75" s="217">
        <v>22121995</v>
      </c>
      <c r="O75" s="217">
        <v>22153557</v>
      </c>
      <c r="P75" s="217">
        <v>22167707</v>
      </c>
      <c r="Q75" s="217">
        <v>21532557</v>
      </c>
      <c r="R75" s="217">
        <v>22266603</v>
      </c>
      <c r="S75" s="17"/>
      <c r="T75" s="17"/>
      <c r="U75" s="17"/>
      <c r="V75" s="17"/>
      <c r="W75" s="17"/>
      <c r="X75" s="17"/>
      <c r="Y75" s="17"/>
      <c r="Z75" s="17"/>
      <c r="AA75" s="17"/>
      <c r="AB75" s="17"/>
    </row>
    <row r="76" spans="1:28">
      <c r="A76" s="17">
        <v>100</v>
      </c>
      <c r="B76" s="17" t="s">
        <v>25</v>
      </c>
      <c r="C76" s="221">
        <v>6403387</v>
      </c>
      <c r="D76" s="221">
        <v>6601183</v>
      </c>
      <c r="E76" s="221">
        <v>6526730</v>
      </c>
      <c r="F76" s="221">
        <v>6355506</v>
      </c>
      <c r="G76" s="221">
        <v>6758415</v>
      </c>
      <c r="H76" s="221">
        <v>6742433</v>
      </c>
      <c r="I76" s="221">
        <v>6657218</v>
      </c>
      <c r="J76" s="221">
        <v>6735368</v>
      </c>
      <c r="K76" s="221">
        <v>6745075</v>
      </c>
      <c r="L76" s="221">
        <v>6894694</v>
      </c>
      <c r="M76" s="221">
        <v>6888662</v>
      </c>
      <c r="N76" s="221">
        <v>7047128</v>
      </c>
      <c r="O76" s="221">
        <v>7072927</v>
      </c>
      <c r="P76" s="221">
        <v>7158982</v>
      </c>
      <c r="Q76" s="221">
        <v>6899350</v>
      </c>
      <c r="R76" s="221">
        <v>7008000</v>
      </c>
      <c r="S76" s="17"/>
      <c r="T76" s="17"/>
      <c r="U76" s="17"/>
      <c r="V76" s="17"/>
      <c r="W76" s="17"/>
      <c r="X76" s="17"/>
      <c r="Y76" s="17"/>
      <c r="Z76" s="17"/>
      <c r="AA76" s="17"/>
      <c r="AB76" s="17"/>
    </row>
    <row r="77" spans="1:28">
      <c r="A77" s="17" t="s">
        <v>254</v>
      </c>
      <c r="B77" s="17" t="s">
        <v>26</v>
      </c>
      <c r="C77" s="221">
        <v>3139877</v>
      </c>
      <c r="D77" s="221">
        <v>3268803</v>
      </c>
      <c r="E77" s="221">
        <v>3155284</v>
      </c>
      <c r="F77" s="221">
        <v>2994016</v>
      </c>
      <c r="G77" s="221">
        <v>3319765</v>
      </c>
      <c r="H77" s="221">
        <v>3297915</v>
      </c>
      <c r="I77" s="221">
        <v>3216670</v>
      </c>
      <c r="J77" s="221">
        <v>3346378</v>
      </c>
      <c r="K77" s="221">
        <v>3280003</v>
      </c>
      <c r="L77" s="221">
        <v>3441925</v>
      </c>
      <c r="M77" s="221">
        <v>3454899</v>
      </c>
      <c r="N77" s="221">
        <v>3550297</v>
      </c>
      <c r="O77" s="221">
        <v>3525754</v>
      </c>
      <c r="P77" s="221">
        <v>3531410</v>
      </c>
      <c r="Q77" s="221">
        <v>3345349</v>
      </c>
      <c r="R77" s="221">
        <v>3537079</v>
      </c>
      <c r="S77" s="17"/>
      <c r="T77" s="17"/>
      <c r="U77" s="17"/>
      <c r="V77" s="17"/>
      <c r="W77" s="17"/>
      <c r="X77" s="17"/>
      <c r="Y77" s="17"/>
      <c r="Z77" s="17"/>
      <c r="AA77" s="17"/>
      <c r="AB77" s="17"/>
    </row>
    <row r="78" spans="1:28">
      <c r="A78" s="17">
        <v>2</v>
      </c>
      <c r="B78" s="17" t="s">
        <v>27</v>
      </c>
      <c r="C78" s="221">
        <v>1899352</v>
      </c>
      <c r="D78" s="221">
        <v>1950245</v>
      </c>
      <c r="E78" s="221">
        <v>1870110</v>
      </c>
      <c r="F78" s="221">
        <v>1781451</v>
      </c>
      <c r="G78" s="221">
        <v>1899243</v>
      </c>
      <c r="H78" s="221">
        <v>1933680</v>
      </c>
      <c r="I78" s="221">
        <v>1969860</v>
      </c>
      <c r="J78" s="221">
        <v>1973792</v>
      </c>
      <c r="K78" s="221">
        <v>1916221</v>
      </c>
      <c r="L78" s="221">
        <v>1979402</v>
      </c>
      <c r="M78" s="221">
        <v>2045945</v>
      </c>
      <c r="N78" s="221">
        <v>2016026</v>
      </c>
      <c r="O78" s="221">
        <v>2016613</v>
      </c>
      <c r="P78" s="221">
        <v>1960835</v>
      </c>
      <c r="Q78" s="221">
        <v>1923944</v>
      </c>
      <c r="R78" s="221">
        <v>2108788</v>
      </c>
      <c r="S78" s="17"/>
      <c r="T78" s="17"/>
      <c r="U78" s="17"/>
      <c r="V78" s="17"/>
      <c r="W78" s="17"/>
      <c r="X78" s="17"/>
      <c r="Y78" s="17"/>
      <c r="Z78" s="17"/>
      <c r="AA78" s="17"/>
      <c r="AB78" s="17"/>
    </row>
    <row r="79" spans="1:28">
      <c r="A79" s="17">
        <v>3</v>
      </c>
      <c r="B79" s="17" t="s">
        <v>28</v>
      </c>
      <c r="C79" s="221">
        <v>2818020</v>
      </c>
      <c r="D79" s="221">
        <v>2991431</v>
      </c>
      <c r="E79" s="221">
        <v>2991000</v>
      </c>
      <c r="F79" s="221">
        <v>2588289</v>
      </c>
      <c r="G79" s="221">
        <v>2757838</v>
      </c>
      <c r="H79" s="221">
        <v>2644458</v>
      </c>
      <c r="I79" s="221">
        <v>2798943</v>
      </c>
      <c r="J79" s="221">
        <v>2836482</v>
      </c>
      <c r="K79" s="221">
        <v>2813198</v>
      </c>
      <c r="L79" s="221">
        <v>2892399</v>
      </c>
      <c r="M79" s="221">
        <v>2822537</v>
      </c>
      <c r="N79" s="221">
        <v>2834239</v>
      </c>
      <c r="O79" s="221">
        <v>2881744</v>
      </c>
      <c r="P79" s="221">
        <v>2885750</v>
      </c>
      <c r="Q79" s="221">
        <v>2843136</v>
      </c>
      <c r="R79" s="221">
        <v>2780303</v>
      </c>
      <c r="S79" s="17"/>
      <c r="T79" s="17"/>
      <c r="U79" s="17"/>
      <c r="V79" s="17"/>
      <c r="W79" s="17"/>
      <c r="X79" s="17"/>
      <c r="Y79" s="17"/>
      <c r="Z79" s="17"/>
      <c r="AA79" s="17"/>
      <c r="AB79" s="17"/>
    </row>
    <row r="80" spans="1:28">
      <c r="A80" s="17">
        <v>4</v>
      </c>
      <c r="B80" s="17" t="s">
        <v>29</v>
      </c>
      <c r="C80" s="221">
        <v>1193880</v>
      </c>
      <c r="D80" s="221">
        <v>1222983</v>
      </c>
      <c r="E80" s="221">
        <v>1199005</v>
      </c>
      <c r="F80" s="221">
        <v>1148273</v>
      </c>
      <c r="G80" s="221">
        <v>1191547</v>
      </c>
      <c r="H80" s="221">
        <v>1137608</v>
      </c>
      <c r="I80" s="221">
        <v>1118210</v>
      </c>
      <c r="J80" s="221">
        <v>1172326</v>
      </c>
      <c r="K80" s="221">
        <v>1145918</v>
      </c>
      <c r="L80" s="221">
        <v>1166825</v>
      </c>
      <c r="M80" s="221">
        <v>1216845</v>
      </c>
      <c r="N80" s="221">
        <v>1267479</v>
      </c>
      <c r="O80" s="221">
        <v>1256075</v>
      </c>
      <c r="P80" s="221">
        <v>1255789</v>
      </c>
      <c r="Q80" s="221">
        <v>1240248</v>
      </c>
      <c r="R80" s="221">
        <v>1288206</v>
      </c>
      <c r="S80" s="17"/>
      <c r="T80" s="17"/>
      <c r="U80" s="17"/>
      <c r="V80" s="17"/>
      <c r="W80" s="17"/>
      <c r="X80" s="17"/>
      <c r="Y80" s="17"/>
      <c r="Z80" s="17"/>
      <c r="AA80" s="17"/>
      <c r="AB80" s="17"/>
    </row>
    <row r="81" spans="1:28">
      <c r="A81" s="17">
        <v>5</v>
      </c>
      <c r="B81" s="17" t="s">
        <v>30</v>
      </c>
      <c r="C81" s="221">
        <v>2570844</v>
      </c>
      <c r="D81" s="221">
        <v>2634212</v>
      </c>
      <c r="E81" s="221">
        <v>2709815</v>
      </c>
      <c r="F81" s="221">
        <v>2375561</v>
      </c>
      <c r="G81" s="221">
        <v>2593073</v>
      </c>
      <c r="H81" s="221">
        <v>2522777</v>
      </c>
      <c r="I81" s="221">
        <v>2457541</v>
      </c>
      <c r="J81" s="221">
        <v>2663275</v>
      </c>
      <c r="K81" s="221">
        <v>2629033</v>
      </c>
      <c r="L81" s="221">
        <v>2700277</v>
      </c>
      <c r="M81" s="221">
        <v>2764157</v>
      </c>
      <c r="N81" s="221">
        <v>2779554</v>
      </c>
      <c r="O81" s="221">
        <v>2782124</v>
      </c>
      <c r="P81" s="221">
        <v>2734755</v>
      </c>
      <c r="Q81" s="221">
        <v>2686698</v>
      </c>
      <c r="R81" s="221">
        <v>2908638</v>
      </c>
      <c r="S81" s="17"/>
      <c r="T81" s="17"/>
      <c r="U81" s="17"/>
      <c r="V81" s="17"/>
      <c r="W81" s="17"/>
      <c r="X81" s="17"/>
      <c r="Y81" s="17"/>
      <c r="Z81" s="17"/>
      <c r="AA81" s="17"/>
      <c r="AB81" s="17"/>
    </row>
    <row r="82" spans="1:28">
      <c r="A82" s="17">
        <v>6</v>
      </c>
      <c r="B82" s="17" t="s">
        <v>31</v>
      </c>
      <c r="C82" s="221">
        <v>989907</v>
      </c>
      <c r="D82" s="221">
        <v>1014426</v>
      </c>
      <c r="E82" s="221">
        <v>974618</v>
      </c>
      <c r="F82" s="221">
        <v>938264</v>
      </c>
      <c r="G82" s="221">
        <v>995820</v>
      </c>
      <c r="H82" s="221">
        <v>986361</v>
      </c>
      <c r="I82" s="221">
        <v>985659</v>
      </c>
      <c r="J82" s="221">
        <v>996018</v>
      </c>
      <c r="K82" s="221">
        <v>999535</v>
      </c>
      <c r="L82" s="221">
        <v>1036039</v>
      </c>
      <c r="M82" s="221">
        <v>1061166</v>
      </c>
      <c r="N82" s="221">
        <v>1089382</v>
      </c>
      <c r="O82" s="221">
        <v>1087164</v>
      </c>
      <c r="P82" s="221">
        <v>1076541</v>
      </c>
      <c r="Q82" s="221">
        <v>1085369</v>
      </c>
      <c r="R82" s="221">
        <v>1127034</v>
      </c>
      <c r="S82" s="17"/>
      <c r="T82" s="17"/>
      <c r="U82" s="17"/>
      <c r="V82" s="17"/>
      <c r="W82" s="17"/>
      <c r="X82" s="17"/>
      <c r="Y82" s="17"/>
      <c r="Z82" s="17"/>
      <c r="AA82" s="17"/>
      <c r="AB82" s="17"/>
    </row>
    <row r="83" spans="1:28">
      <c r="A83" s="17">
        <v>7</v>
      </c>
      <c r="B83" s="17" t="s">
        <v>32</v>
      </c>
      <c r="C83" s="221">
        <v>636860</v>
      </c>
      <c r="D83" s="221">
        <v>645846</v>
      </c>
      <c r="E83" s="221">
        <v>611350</v>
      </c>
      <c r="F83" s="221">
        <v>584421</v>
      </c>
      <c r="G83" s="221">
        <v>597646</v>
      </c>
      <c r="H83" s="221">
        <v>586476</v>
      </c>
      <c r="I83" s="221">
        <v>591200</v>
      </c>
      <c r="J83" s="221">
        <v>636882</v>
      </c>
      <c r="K83" s="221">
        <v>628734</v>
      </c>
      <c r="L83" s="221">
        <v>655179</v>
      </c>
      <c r="M83" s="221">
        <v>660680</v>
      </c>
      <c r="N83" s="221">
        <v>660749</v>
      </c>
      <c r="O83" s="221">
        <v>640009</v>
      </c>
      <c r="P83" s="221">
        <v>639276</v>
      </c>
      <c r="Q83" s="221">
        <v>634622</v>
      </c>
      <c r="R83" s="221">
        <v>606633</v>
      </c>
      <c r="S83" s="17"/>
      <c r="T83" s="17"/>
      <c r="U83" s="17"/>
      <c r="V83" s="17"/>
      <c r="W83" s="17"/>
      <c r="X83" s="17"/>
      <c r="Y83" s="17"/>
      <c r="Z83" s="17"/>
      <c r="AA83" s="17"/>
      <c r="AB83" s="17"/>
    </row>
    <row r="84" spans="1:28">
      <c r="A84" s="17">
        <v>8</v>
      </c>
      <c r="B84" s="17" t="s">
        <v>33</v>
      </c>
      <c r="C84" s="221">
        <v>395242</v>
      </c>
      <c r="D84" s="221">
        <v>411578</v>
      </c>
      <c r="E84" s="221">
        <v>377367</v>
      </c>
      <c r="F84" s="221">
        <v>357854</v>
      </c>
      <c r="G84" s="221">
        <v>374171</v>
      </c>
      <c r="H84" s="221">
        <v>364469</v>
      </c>
      <c r="I84" s="221">
        <v>292257</v>
      </c>
      <c r="J84" s="221">
        <v>405207</v>
      </c>
      <c r="K84" s="221">
        <v>388664</v>
      </c>
      <c r="L84" s="221">
        <v>409707</v>
      </c>
      <c r="M84" s="221">
        <v>414875</v>
      </c>
      <c r="N84" s="221">
        <v>419466</v>
      </c>
      <c r="O84" s="221">
        <v>433235</v>
      </c>
      <c r="P84" s="221">
        <v>464134</v>
      </c>
      <c r="Q84" s="221">
        <v>440263</v>
      </c>
      <c r="R84" s="221">
        <v>452573</v>
      </c>
      <c r="S84" s="17"/>
      <c r="T84" s="17"/>
      <c r="U84" s="17"/>
      <c r="V84" s="17"/>
      <c r="W84" s="17"/>
      <c r="X84" s="17"/>
      <c r="Y84" s="17"/>
      <c r="Z84" s="17"/>
      <c r="AA84" s="17"/>
      <c r="AB84" s="17"/>
    </row>
    <row r="85" spans="1:28">
      <c r="A85" s="17">
        <v>9</v>
      </c>
      <c r="B85" s="17" t="s">
        <v>34</v>
      </c>
      <c r="C85" s="221">
        <v>501987</v>
      </c>
      <c r="D85" s="221">
        <v>499295</v>
      </c>
      <c r="E85" s="221">
        <v>476721</v>
      </c>
      <c r="F85" s="221">
        <v>459416</v>
      </c>
      <c r="G85" s="221">
        <v>478356</v>
      </c>
      <c r="H85" s="221">
        <v>454437</v>
      </c>
      <c r="I85" s="221">
        <v>450769</v>
      </c>
      <c r="J85" s="221">
        <v>460524</v>
      </c>
      <c r="K85" s="221">
        <v>446939</v>
      </c>
      <c r="L85" s="221">
        <v>460200</v>
      </c>
      <c r="M85" s="221">
        <v>458636</v>
      </c>
      <c r="N85" s="221">
        <v>457675</v>
      </c>
      <c r="O85" s="221">
        <v>457912</v>
      </c>
      <c r="P85" s="221">
        <v>460235</v>
      </c>
      <c r="Q85" s="221">
        <v>433578</v>
      </c>
      <c r="R85" s="221">
        <v>449349</v>
      </c>
      <c r="S85" s="17"/>
      <c r="T85" s="17"/>
      <c r="U85" s="17"/>
      <c r="V85" s="17"/>
      <c r="W85" s="17"/>
      <c r="X85" s="17"/>
      <c r="Y85" s="17"/>
      <c r="Z85" s="17"/>
      <c r="AA85" s="17"/>
      <c r="AB85" s="17"/>
    </row>
    <row r="86" spans="1:28">
      <c r="A86" s="17"/>
      <c r="B86" s="17"/>
      <c r="C86" s="221"/>
      <c r="D86" s="221"/>
      <c r="E86" s="221"/>
      <c r="F86" s="221"/>
      <c r="G86" s="221"/>
      <c r="H86" s="221"/>
      <c r="I86" s="221"/>
      <c r="J86" s="221"/>
      <c r="K86" s="221"/>
      <c r="L86" s="221"/>
      <c r="M86" s="221"/>
      <c r="N86" s="221"/>
      <c r="O86" s="221"/>
      <c r="P86" s="221"/>
      <c r="Q86" s="221"/>
      <c r="R86" s="221"/>
      <c r="S86" s="17"/>
      <c r="T86" s="17"/>
      <c r="U86" s="17"/>
      <c r="V86" s="17"/>
      <c r="W86" s="17"/>
      <c r="X86" s="17"/>
      <c r="Y86" s="17"/>
      <c r="Z86" s="17"/>
      <c r="AA86" s="17"/>
      <c r="AB86" s="17"/>
    </row>
    <row r="87" spans="1:28">
      <c r="A87" s="17">
        <v>100</v>
      </c>
      <c r="B87" s="17" t="s">
        <v>25</v>
      </c>
      <c r="C87" s="221">
        <v>6403387</v>
      </c>
      <c r="D87" s="221">
        <v>6601183</v>
      </c>
      <c r="E87" s="221">
        <v>6526730</v>
      </c>
      <c r="F87" s="221">
        <v>6355506</v>
      </c>
      <c r="G87" s="221">
        <v>6758415</v>
      </c>
      <c r="H87" s="221">
        <v>6742433</v>
      </c>
      <c r="I87" s="221">
        <v>6657218</v>
      </c>
      <c r="J87" s="221">
        <v>6735368</v>
      </c>
      <c r="K87" s="221">
        <v>6745075</v>
      </c>
      <c r="L87" s="221">
        <v>6894694</v>
      </c>
      <c r="M87" s="221">
        <v>6888662</v>
      </c>
      <c r="N87" s="221">
        <v>7047128</v>
      </c>
      <c r="O87" s="221">
        <v>7072927</v>
      </c>
      <c r="P87" s="221">
        <v>7158982</v>
      </c>
      <c r="Q87" s="221">
        <v>6899350</v>
      </c>
      <c r="R87" s="221">
        <v>7008000</v>
      </c>
      <c r="S87" s="17"/>
      <c r="T87" s="17"/>
      <c r="U87" s="17"/>
      <c r="V87" s="17"/>
      <c r="W87" s="17"/>
      <c r="X87" s="17"/>
      <c r="Y87" s="17"/>
      <c r="Z87" s="17"/>
      <c r="AA87" s="17"/>
      <c r="AB87" s="17"/>
    </row>
    <row r="88" spans="1:28">
      <c r="A88" s="17">
        <v>1</v>
      </c>
      <c r="B88" s="17" t="s">
        <v>85</v>
      </c>
      <c r="C88" s="221">
        <v>3139877</v>
      </c>
      <c r="D88" s="221">
        <v>3268803</v>
      </c>
      <c r="E88" s="221">
        <v>3155284</v>
      </c>
      <c r="F88" s="221">
        <v>2994016</v>
      </c>
      <c r="G88" s="221">
        <v>3319765</v>
      </c>
      <c r="H88" s="221">
        <v>3297915</v>
      </c>
      <c r="I88" s="221">
        <v>3216670</v>
      </c>
      <c r="J88" s="221">
        <v>3346378</v>
      </c>
      <c r="K88" s="221">
        <v>3280003</v>
      </c>
      <c r="L88" s="221">
        <v>3441925</v>
      </c>
      <c r="M88" s="221">
        <v>3454899</v>
      </c>
      <c r="N88" s="221">
        <v>3550297</v>
      </c>
      <c r="O88" s="221">
        <v>3525754</v>
      </c>
      <c r="P88" s="221">
        <v>3531410</v>
      </c>
      <c r="Q88" s="221">
        <v>3345349</v>
      </c>
      <c r="R88" s="221">
        <v>3537079</v>
      </c>
      <c r="S88" s="17"/>
      <c r="T88" s="17"/>
      <c r="U88" s="17"/>
      <c r="V88" s="17"/>
      <c r="W88" s="17"/>
      <c r="X88" s="17"/>
      <c r="Y88" s="17"/>
      <c r="Z88" s="17"/>
      <c r="AA88" s="17"/>
      <c r="AB88" s="17"/>
    </row>
    <row r="89" spans="1:28">
      <c r="A89" s="17">
        <v>202</v>
      </c>
      <c r="B89" s="17" t="s">
        <v>86</v>
      </c>
      <c r="C89" s="221">
        <v>1767198</v>
      </c>
      <c r="D89" s="221">
        <v>1854306</v>
      </c>
      <c r="E89" s="221">
        <v>1742360</v>
      </c>
      <c r="F89" s="221">
        <v>1639611</v>
      </c>
      <c r="G89" s="221">
        <v>1859812</v>
      </c>
      <c r="H89" s="221">
        <v>1798594</v>
      </c>
      <c r="I89" s="221">
        <v>1732388</v>
      </c>
      <c r="J89" s="221">
        <v>1795409</v>
      </c>
      <c r="K89" s="221">
        <v>1783848</v>
      </c>
      <c r="L89" s="221">
        <v>1879017</v>
      </c>
      <c r="M89" s="221">
        <v>1919800</v>
      </c>
      <c r="N89" s="221">
        <v>1962864</v>
      </c>
      <c r="O89" s="221">
        <v>1932556</v>
      </c>
      <c r="P89" s="221">
        <v>1936320</v>
      </c>
      <c r="Q89" s="221">
        <v>1790909</v>
      </c>
      <c r="R89" s="221">
        <v>1938056</v>
      </c>
      <c r="S89" s="17"/>
      <c r="T89" s="17"/>
      <c r="U89" s="17"/>
      <c r="V89" s="17"/>
      <c r="W89" s="17"/>
      <c r="X89" s="17"/>
      <c r="Y89" s="17"/>
      <c r="Z89" s="17"/>
      <c r="AA89" s="17"/>
      <c r="AB89" s="17"/>
    </row>
    <row r="90" spans="1:28">
      <c r="A90" s="17">
        <v>204</v>
      </c>
      <c r="B90" s="17" t="s">
        <v>87</v>
      </c>
      <c r="C90" s="221">
        <v>1173503</v>
      </c>
      <c r="D90" s="221">
        <v>1212682</v>
      </c>
      <c r="E90" s="221">
        <v>1214132</v>
      </c>
      <c r="F90" s="221">
        <v>1156984</v>
      </c>
      <c r="G90" s="221">
        <v>1245439</v>
      </c>
      <c r="H90" s="221">
        <v>1291093</v>
      </c>
      <c r="I90" s="221">
        <v>1275295</v>
      </c>
      <c r="J90" s="221">
        <v>1329929</v>
      </c>
      <c r="K90" s="221">
        <v>1293038</v>
      </c>
      <c r="L90" s="221">
        <v>1339969</v>
      </c>
      <c r="M90" s="221">
        <v>1326662</v>
      </c>
      <c r="N90" s="221">
        <v>1369245</v>
      </c>
      <c r="O90" s="221">
        <v>1381634</v>
      </c>
      <c r="P90" s="221">
        <v>1376919</v>
      </c>
      <c r="Q90" s="221">
        <v>1341700</v>
      </c>
      <c r="R90" s="221">
        <v>1380573</v>
      </c>
      <c r="S90" s="17"/>
      <c r="T90" s="17"/>
      <c r="U90" s="17"/>
      <c r="V90" s="17"/>
      <c r="W90" s="17"/>
      <c r="X90" s="17"/>
      <c r="Y90" s="17"/>
      <c r="Z90" s="17"/>
      <c r="AA90" s="17"/>
      <c r="AB90" s="17"/>
    </row>
    <row r="91" spans="1:28">
      <c r="A91" s="17">
        <v>206</v>
      </c>
      <c r="B91" s="17" t="s">
        <v>88</v>
      </c>
      <c r="C91" s="221">
        <v>199176</v>
      </c>
      <c r="D91" s="221">
        <v>201815</v>
      </c>
      <c r="E91" s="221">
        <v>198792</v>
      </c>
      <c r="F91" s="221">
        <v>197421</v>
      </c>
      <c r="G91" s="221">
        <v>214514</v>
      </c>
      <c r="H91" s="221">
        <v>208228</v>
      </c>
      <c r="I91" s="221">
        <v>208987</v>
      </c>
      <c r="J91" s="221">
        <v>221040</v>
      </c>
      <c r="K91" s="221">
        <v>203117</v>
      </c>
      <c r="L91" s="221">
        <v>222939</v>
      </c>
      <c r="M91" s="221">
        <v>208437</v>
      </c>
      <c r="N91" s="221">
        <v>218188</v>
      </c>
      <c r="O91" s="221">
        <v>211564</v>
      </c>
      <c r="P91" s="221">
        <v>218171</v>
      </c>
      <c r="Q91" s="221">
        <v>212740</v>
      </c>
      <c r="R91" s="221">
        <v>218450</v>
      </c>
      <c r="S91" s="17"/>
      <c r="T91" s="17"/>
      <c r="U91" s="17"/>
      <c r="V91" s="17"/>
      <c r="W91" s="17"/>
      <c r="X91" s="17"/>
      <c r="Y91" s="17"/>
      <c r="Z91" s="17"/>
      <c r="AA91" s="17"/>
      <c r="AB91" s="17"/>
    </row>
    <row r="92" spans="1:28">
      <c r="A92" s="17">
        <v>2</v>
      </c>
      <c r="B92" s="17" t="s">
        <v>89</v>
      </c>
      <c r="C92" s="221">
        <v>1899352</v>
      </c>
      <c r="D92" s="221">
        <v>1950245</v>
      </c>
      <c r="E92" s="221">
        <v>1870110</v>
      </c>
      <c r="F92" s="221">
        <v>1781451</v>
      </c>
      <c r="G92" s="221">
        <v>1899243</v>
      </c>
      <c r="H92" s="221">
        <v>1933680</v>
      </c>
      <c r="I92" s="221">
        <v>1969860</v>
      </c>
      <c r="J92" s="221">
        <v>1973792</v>
      </c>
      <c r="K92" s="221">
        <v>1916221</v>
      </c>
      <c r="L92" s="221">
        <v>1979402</v>
      </c>
      <c r="M92" s="221">
        <v>2045945</v>
      </c>
      <c r="N92" s="221">
        <v>2016026</v>
      </c>
      <c r="O92" s="221">
        <v>2016613</v>
      </c>
      <c r="P92" s="221">
        <v>1960835</v>
      </c>
      <c r="Q92" s="221">
        <v>1923944</v>
      </c>
      <c r="R92" s="221">
        <v>2108788</v>
      </c>
      <c r="S92" s="17"/>
      <c r="T92" s="17"/>
      <c r="U92" s="17"/>
      <c r="V92" s="17"/>
      <c r="W92" s="17"/>
      <c r="X92" s="17"/>
      <c r="Y92" s="17"/>
      <c r="Z92" s="17"/>
      <c r="AA92" s="17"/>
      <c r="AB92" s="17"/>
    </row>
    <row r="93" spans="1:28">
      <c r="A93" s="17">
        <v>207</v>
      </c>
      <c r="B93" s="17" t="s">
        <v>90</v>
      </c>
      <c r="C93" s="221">
        <v>661228</v>
      </c>
      <c r="D93" s="221">
        <v>687909</v>
      </c>
      <c r="E93" s="221">
        <v>632206</v>
      </c>
      <c r="F93" s="221">
        <v>571849</v>
      </c>
      <c r="G93" s="221">
        <v>622187</v>
      </c>
      <c r="H93" s="221">
        <v>643205</v>
      </c>
      <c r="I93" s="221">
        <v>641624</v>
      </c>
      <c r="J93" s="221">
        <v>672144</v>
      </c>
      <c r="K93" s="221">
        <v>665380</v>
      </c>
      <c r="L93" s="221">
        <v>664617</v>
      </c>
      <c r="M93" s="221">
        <v>697287</v>
      </c>
      <c r="N93" s="221">
        <v>679348</v>
      </c>
      <c r="O93" s="221">
        <v>678443</v>
      </c>
      <c r="P93" s="221">
        <v>666256</v>
      </c>
      <c r="Q93" s="221">
        <v>673219</v>
      </c>
      <c r="R93" s="221">
        <v>758514</v>
      </c>
      <c r="S93" s="17"/>
      <c r="T93" s="17"/>
      <c r="U93" s="17"/>
      <c r="V93" s="17"/>
      <c r="W93" s="17"/>
      <c r="X93" s="17"/>
      <c r="Y93" s="17"/>
      <c r="Z93" s="17"/>
      <c r="AA93" s="17"/>
      <c r="AB93" s="17"/>
    </row>
    <row r="94" spans="1:28">
      <c r="A94" s="17">
        <v>214</v>
      </c>
      <c r="B94" s="17" t="s">
        <v>91</v>
      </c>
      <c r="C94" s="221">
        <v>466441</v>
      </c>
      <c r="D94" s="221">
        <v>454641</v>
      </c>
      <c r="E94" s="221">
        <v>449713</v>
      </c>
      <c r="F94" s="221">
        <v>454619</v>
      </c>
      <c r="G94" s="221">
        <v>459989</v>
      </c>
      <c r="H94" s="221">
        <v>451075</v>
      </c>
      <c r="I94" s="221">
        <v>453158</v>
      </c>
      <c r="J94" s="221">
        <v>463155</v>
      </c>
      <c r="K94" s="221">
        <v>451399</v>
      </c>
      <c r="L94" s="221">
        <v>468873</v>
      </c>
      <c r="M94" s="221">
        <v>461137</v>
      </c>
      <c r="N94" s="221">
        <v>463544</v>
      </c>
      <c r="O94" s="221">
        <v>471891</v>
      </c>
      <c r="P94" s="221">
        <v>462097</v>
      </c>
      <c r="Q94" s="221">
        <v>442713</v>
      </c>
      <c r="R94" s="221">
        <v>466760</v>
      </c>
      <c r="S94" s="17"/>
      <c r="T94" s="17"/>
      <c r="U94" s="17"/>
      <c r="V94" s="17"/>
      <c r="W94" s="17"/>
      <c r="X94" s="17"/>
      <c r="Y94" s="17"/>
      <c r="Z94" s="17"/>
      <c r="AA94" s="17"/>
      <c r="AB94" s="17"/>
    </row>
    <row r="95" spans="1:28">
      <c r="A95" s="17">
        <v>217</v>
      </c>
      <c r="B95" s="17" t="s">
        <v>92</v>
      </c>
      <c r="C95" s="221">
        <v>308125</v>
      </c>
      <c r="D95" s="221">
        <v>317622</v>
      </c>
      <c r="E95" s="221">
        <v>308020</v>
      </c>
      <c r="F95" s="221">
        <v>298622</v>
      </c>
      <c r="G95" s="221">
        <v>318964</v>
      </c>
      <c r="H95" s="221">
        <v>321521</v>
      </c>
      <c r="I95" s="221">
        <v>334329</v>
      </c>
      <c r="J95" s="221">
        <v>319684</v>
      </c>
      <c r="K95" s="221">
        <v>317831</v>
      </c>
      <c r="L95" s="221">
        <v>312653</v>
      </c>
      <c r="M95" s="221">
        <v>317556</v>
      </c>
      <c r="N95" s="221">
        <v>325742</v>
      </c>
      <c r="O95" s="221">
        <v>338064</v>
      </c>
      <c r="P95" s="221">
        <v>333128</v>
      </c>
      <c r="Q95" s="221">
        <v>320526</v>
      </c>
      <c r="R95" s="221">
        <v>328409</v>
      </c>
      <c r="S95" s="17"/>
      <c r="T95" s="17"/>
      <c r="U95" s="17"/>
      <c r="V95" s="17"/>
      <c r="W95" s="17"/>
      <c r="X95" s="17"/>
      <c r="Y95" s="17"/>
      <c r="Z95" s="17"/>
      <c r="AA95" s="17"/>
      <c r="AB95" s="17"/>
    </row>
    <row r="96" spans="1:28">
      <c r="A96" s="17">
        <v>219</v>
      </c>
      <c r="B96" s="17" t="s">
        <v>93</v>
      </c>
      <c r="C96" s="221">
        <v>399539</v>
      </c>
      <c r="D96" s="221">
        <v>428739</v>
      </c>
      <c r="E96" s="221">
        <v>419881</v>
      </c>
      <c r="F96" s="221">
        <v>397373</v>
      </c>
      <c r="G96" s="221">
        <v>437133</v>
      </c>
      <c r="H96" s="221">
        <v>456053</v>
      </c>
      <c r="I96" s="221">
        <v>479486</v>
      </c>
      <c r="J96" s="221">
        <v>456350</v>
      </c>
      <c r="K96" s="221">
        <v>420220</v>
      </c>
      <c r="L96" s="221">
        <v>468497</v>
      </c>
      <c r="M96" s="221">
        <v>506886</v>
      </c>
      <c r="N96" s="221">
        <v>482944</v>
      </c>
      <c r="O96" s="221">
        <v>467667</v>
      </c>
      <c r="P96" s="221">
        <v>439503</v>
      </c>
      <c r="Q96" s="221">
        <v>429400</v>
      </c>
      <c r="R96" s="221">
        <v>494525</v>
      </c>
      <c r="S96" s="17"/>
      <c r="T96" s="17"/>
      <c r="U96" s="17"/>
      <c r="V96" s="17"/>
      <c r="W96" s="17"/>
      <c r="X96" s="17"/>
      <c r="Y96" s="17"/>
      <c r="Z96" s="17"/>
      <c r="AA96" s="17"/>
      <c r="AB96" s="17"/>
    </row>
    <row r="97" spans="1:28">
      <c r="A97" s="17">
        <v>301</v>
      </c>
      <c r="B97" s="17" t="s">
        <v>94</v>
      </c>
      <c r="C97" s="221">
        <v>64019</v>
      </c>
      <c r="D97" s="221">
        <v>61334</v>
      </c>
      <c r="E97" s="221">
        <v>60290</v>
      </c>
      <c r="F97" s="221">
        <v>58988</v>
      </c>
      <c r="G97" s="221">
        <v>60970</v>
      </c>
      <c r="H97" s="221">
        <v>61826</v>
      </c>
      <c r="I97" s="221">
        <v>61263</v>
      </c>
      <c r="J97" s="221">
        <v>62459</v>
      </c>
      <c r="K97" s="221">
        <v>61391</v>
      </c>
      <c r="L97" s="221">
        <v>64762</v>
      </c>
      <c r="M97" s="221">
        <v>63079</v>
      </c>
      <c r="N97" s="221">
        <v>64448</v>
      </c>
      <c r="O97" s="221">
        <v>60548</v>
      </c>
      <c r="P97" s="221">
        <v>59851</v>
      </c>
      <c r="Q97" s="221">
        <v>58086</v>
      </c>
      <c r="R97" s="221">
        <v>60580</v>
      </c>
      <c r="S97" s="17"/>
      <c r="T97" s="17"/>
      <c r="U97" s="17"/>
      <c r="V97" s="17"/>
      <c r="W97" s="17"/>
      <c r="X97" s="17"/>
      <c r="Y97" s="17"/>
      <c r="Z97" s="17"/>
      <c r="AA97" s="17"/>
      <c r="AB97" s="17"/>
    </row>
    <row r="98" spans="1:28">
      <c r="A98" s="17">
        <v>3</v>
      </c>
      <c r="B98" s="17" t="s">
        <v>28</v>
      </c>
      <c r="C98" s="221">
        <v>2818020</v>
      </c>
      <c r="D98" s="221">
        <v>2991431</v>
      </c>
      <c r="E98" s="221">
        <v>2991000</v>
      </c>
      <c r="F98" s="221">
        <v>2588289</v>
      </c>
      <c r="G98" s="221">
        <v>2757838</v>
      </c>
      <c r="H98" s="221">
        <v>2644458</v>
      </c>
      <c r="I98" s="221">
        <v>2798943</v>
      </c>
      <c r="J98" s="221">
        <v>2836482</v>
      </c>
      <c r="K98" s="221">
        <v>2813198</v>
      </c>
      <c r="L98" s="221">
        <v>2892399</v>
      </c>
      <c r="M98" s="221">
        <v>2822537</v>
      </c>
      <c r="N98" s="221">
        <v>2834239</v>
      </c>
      <c r="O98" s="221">
        <v>2881744</v>
      </c>
      <c r="P98" s="221">
        <v>2885750</v>
      </c>
      <c r="Q98" s="221">
        <v>2843136</v>
      </c>
      <c r="R98" s="221">
        <v>2780303</v>
      </c>
      <c r="S98" s="17"/>
      <c r="T98" s="17"/>
      <c r="U98" s="17"/>
      <c r="V98" s="17"/>
      <c r="W98" s="17"/>
      <c r="X98" s="17"/>
      <c r="Y98" s="17"/>
      <c r="Z98" s="17"/>
      <c r="AA98" s="17"/>
      <c r="AB98" s="17"/>
    </row>
    <row r="99" spans="1:28">
      <c r="A99" s="17">
        <v>203</v>
      </c>
      <c r="B99" s="17" t="s">
        <v>95</v>
      </c>
      <c r="C99" s="221">
        <v>1100055</v>
      </c>
      <c r="D99" s="221">
        <v>1161821</v>
      </c>
      <c r="E99" s="221">
        <v>1129334</v>
      </c>
      <c r="F99" s="221">
        <v>1005198</v>
      </c>
      <c r="G99" s="221">
        <v>1047043</v>
      </c>
      <c r="H99" s="221">
        <v>1020393</v>
      </c>
      <c r="I99" s="221">
        <v>1119662</v>
      </c>
      <c r="J99" s="221">
        <v>1090424</v>
      </c>
      <c r="K99" s="221">
        <v>1139153</v>
      </c>
      <c r="L99" s="221">
        <v>1163731</v>
      </c>
      <c r="M99" s="221">
        <v>1125646</v>
      </c>
      <c r="N99" s="221">
        <v>1115283</v>
      </c>
      <c r="O99" s="221">
        <v>1156027</v>
      </c>
      <c r="P99" s="221">
        <v>1162073</v>
      </c>
      <c r="Q99" s="221">
        <v>1109114</v>
      </c>
      <c r="R99" s="221">
        <v>1057744</v>
      </c>
      <c r="S99" s="17"/>
      <c r="T99" s="17"/>
      <c r="U99" s="17"/>
      <c r="V99" s="17"/>
      <c r="W99" s="17"/>
      <c r="X99" s="17"/>
      <c r="Y99" s="17"/>
      <c r="Z99" s="17"/>
      <c r="AA99" s="17"/>
      <c r="AB99" s="17"/>
    </row>
    <row r="100" spans="1:28">
      <c r="A100" s="17">
        <v>210</v>
      </c>
      <c r="B100" s="17" t="s">
        <v>96</v>
      </c>
      <c r="C100" s="221">
        <v>875437</v>
      </c>
      <c r="D100" s="221">
        <v>939774</v>
      </c>
      <c r="E100" s="221">
        <v>945474</v>
      </c>
      <c r="F100" s="221">
        <v>741611</v>
      </c>
      <c r="G100" s="221">
        <v>823675</v>
      </c>
      <c r="H100" s="221">
        <v>753424</v>
      </c>
      <c r="I100" s="221">
        <v>749796</v>
      </c>
      <c r="J100" s="221">
        <v>813904</v>
      </c>
      <c r="K100" s="221">
        <v>800516</v>
      </c>
      <c r="L100" s="221">
        <v>799440</v>
      </c>
      <c r="M100" s="221">
        <v>823989</v>
      </c>
      <c r="N100" s="221">
        <v>842702</v>
      </c>
      <c r="O100" s="221">
        <v>862476</v>
      </c>
      <c r="P100" s="221">
        <v>855949</v>
      </c>
      <c r="Q100" s="221">
        <v>813787</v>
      </c>
      <c r="R100" s="221">
        <v>807347</v>
      </c>
      <c r="S100" s="17"/>
      <c r="T100" s="17"/>
      <c r="U100" s="17"/>
      <c r="V100" s="17"/>
      <c r="W100" s="17"/>
      <c r="X100" s="17"/>
      <c r="Y100" s="17"/>
      <c r="Z100" s="17"/>
      <c r="AA100" s="17"/>
      <c r="AB100" s="17"/>
    </row>
    <row r="101" spans="1:28">
      <c r="A101" s="17">
        <v>216</v>
      </c>
      <c r="B101" s="17" t="s">
        <v>97</v>
      </c>
      <c r="C101" s="221">
        <v>562631</v>
      </c>
      <c r="D101" s="221">
        <v>600968</v>
      </c>
      <c r="E101" s="221">
        <v>629106</v>
      </c>
      <c r="F101" s="221">
        <v>583175</v>
      </c>
      <c r="G101" s="221">
        <v>633486</v>
      </c>
      <c r="H101" s="221">
        <v>598291</v>
      </c>
      <c r="I101" s="221">
        <v>628650</v>
      </c>
      <c r="J101" s="221">
        <v>627224</v>
      </c>
      <c r="K101" s="221">
        <v>548528</v>
      </c>
      <c r="L101" s="221">
        <v>588113</v>
      </c>
      <c r="M101" s="221">
        <v>546107</v>
      </c>
      <c r="N101" s="221">
        <v>534196</v>
      </c>
      <c r="O101" s="221">
        <v>512880</v>
      </c>
      <c r="P101" s="221">
        <v>519887</v>
      </c>
      <c r="Q101" s="221">
        <v>572253</v>
      </c>
      <c r="R101" s="221">
        <v>516340</v>
      </c>
      <c r="S101" s="17"/>
      <c r="T101" s="17"/>
      <c r="U101" s="17"/>
      <c r="V101" s="17"/>
      <c r="W101" s="17"/>
      <c r="X101" s="17"/>
      <c r="Y101" s="17"/>
      <c r="Z101" s="17"/>
      <c r="AA101" s="17"/>
      <c r="AB101" s="17"/>
    </row>
    <row r="102" spans="1:28">
      <c r="A102" s="17">
        <v>381</v>
      </c>
      <c r="B102" s="17" t="s">
        <v>98</v>
      </c>
      <c r="C102" s="221">
        <v>143748</v>
      </c>
      <c r="D102" s="221">
        <v>151121</v>
      </c>
      <c r="E102" s="221">
        <v>143830</v>
      </c>
      <c r="F102" s="221">
        <v>123234</v>
      </c>
      <c r="G102" s="221">
        <v>135636</v>
      </c>
      <c r="H102" s="221">
        <v>151924</v>
      </c>
      <c r="I102" s="221">
        <v>162455</v>
      </c>
      <c r="J102" s="221">
        <v>167547</v>
      </c>
      <c r="K102" s="221">
        <v>170145</v>
      </c>
      <c r="L102" s="221">
        <v>186202</v>
      </c>
      <c r="M102" s="221">
        <v>172722</v>
      </c>
      <c r="N102" s="221">
        <v>179307</v>
      </c>
      <c r="O102" s="221">
        <v>179499</v>
      </c>
      <c r="P102" s="221">
        <v>171140</v>
      </c>
      <c r="Q102" s="221">
        <v>146407</v>
      </c>
      <c r="R102" s="221">
        <v>166797</v>
      </c>
      <c r="S102" s="17"/>
      <c r="T102" s="17"/>
      <c r="U102" s="17"/>
      <c r="V102" s="17"/>
      <c r="W102" s="17"/>
      <c r="X102" s="17"/>
      <c r="Y102" s="17"/>
      <c r="Z102" s="17"/>
      <c r="AA102" s="17"/>
      <c r="AB102" s="17"/>
    </row>
    <row r="103" spans="1:28">
      <c r="A103" s="17">
        <v>382</v>
      </c>
      <c r="B103" s="17" t="s">
        <v>99</v>
      </c>
      <c r="C103" s="221">
        <v>136149</v>
      </c>
      <c r="D103" s="221">
        <v>137747</v>
      </c>
      <c r="E103" s="221">
        <v>143256</v>
      </c>
      <c r="F103" s="221">
        <v>135071</v>
      </c>
      <c r="G103" s="221">
        <v>117998</v>
      </c>
      <c r="H103" s="221">
        <v>120426</v>
      </c>
      <c r="I103" s="221">
        <v>138380</v>
      </c>
      <c r="J103" s="221">
        <v>137383</v>
      </c>
      <c r="K103" s="221">
        <v>154856</v>
      </c>
      <c r="L103" s="221">
        <v>154913</v>
      </c>
      <c r="M103" s="221">
        <v>154073</v>
      </c>
      <c r="N103" s="221">
        <v>162751</v>
      </c>
      <c r="O103" s="221">
        <v>170862</v>
      </c>
      <c r="P103" s="221">
        <v>176701</v>
      </c>
      <c r="Q103" s="221">
        <v>201575</v>
      </c>
      <c r="R103" s="221">
        <v>232075</v>
      </c>
      <c r="S103" s="17"/>
      <c r="T103" s="17"/>
      <c r="U103" s="17"/>
      <c r="V103" s="17"/>
      <c r="W103" s="17"/>
      <c r="X103" s="17"/>
      <c r="Y103" s="17"/>
      <c r="Z103" s="17"/>
      <c r="AA103" s="17"/>
      <c r="AB103" s="17"/>
    </row>
    <row r="104" spans="1:28">
      <c r="A104" s="17">
        <v>4</v>
      </c>
      <c r="B104" s="17" t="s">
        <v>100</v>
      </c>
      <c r="C104" s="221">
        <v>1193880</v>
      </c>
      <c r="D104" s="221">
        <v>1222983</v>
      </c>
      <c r="E104" s="221">
        <v>1199005</v>
      </c>
      <c r="F104" s="221">
        <v>1148273</v>
      </c>
      <c r="G104" s="221">
        <v>1191547</v>
      </c>
      <c r="H104" s="221">
        <v>1137608</v>
      </c>
      <c r="I104" s="221">
        <v>1118210</v>
      </c>
      <c r="J104" s="221">
        <v>1172326</v>
      </c>
      <c r="K104" s="221">
        <v>1145918</v>
      </c>
      <c r="L104" s="221">
        <v>1166825</v>
      </c>
      <c r="M104" s="221">
        <v>1216845</v>
      </c>
      <c r="N104" s="221">
        <v>1267479</v>
      </c>
      <c r="O104" s="221">
        <v>1256075</v>
      </c>
      <c r="P104" s="221">
        <v>1255789</v>
      </c>
      <c r="Q104" s="221">
        <v>1240248</v>
      </c>
      <c r="R104" s="221">
        <v>1288206</v>
      </c>
      <c r="S104" s="17"/>
      <c r="T104" s="17"/>
      <c r="U104" s="17"/>
      <c r="V104" s="17"/>
      <c r="W104" s="17"/>
      <c r="X104" s="17"/>
      <c r="Y104" s="17"/>
      <c r="Z104" s="17"/>
      <c r="AA104" s="17"/>
      <c r="AB104" s="17"/>
    </row>
    <row r="105" spans="1:28">
      <c r="A105" s="17">
        <v>213</v>
      </c>
      <c r="B105" s="17" t="s">
        <v>233</v>
      </c>
      <c r="C105" s="221">
        <v>161426</v>
      </c>
      <c r="D105" s="221">
        <v>168870</v>
      </c>
      <c r="E105" s="221">
        <v>158948</v>
      </c>
      <c r="F105" s="221">
        <v>152127</v>
      </c>
      <c r="G105" s="221">
        <v>156670</v>
      </c>
      <c r="H105" s="221">
        <v>132906</v>
      </c>
      <c r="I105" s="221">
        <v>133613</v>
      </c>
      <c r="J105" s="221">
        <v>149586</v>
      </c>
      <c r="K105" s="221">
        <v>133772</v>
      </c>
      <c r="L105" s="221">
        <v>140599</v>
      </c>
      <c r="M105" s="221">
        <v>138032</v>
      </c>
      <c r="N105" s="221">
        <v>138102</v>
      </c>
      <c r="O105" s="221">
        <v>139129</v>
      </c>
      <c r="P105" s="221">
        <v>146214</v>
      </c>
      <c r="Q105" s="221">
        <v>140714</v>
      </c>
      <c r="R105" s="221">
        <v>143017</v>
      </c>
      <c r="S105" s="17"/>
      <c r="T105" s="17"/>
      <c r="U105" s="17"/>
      <c r="V105" s="17"/>
      <c r="W105" s="17"/>
      <c r="X105" s="17"/>
      <c r="Y105" s="17"/>
      <c r="Z105" s="17"/>
      <c r="AA105" s="17"/>
      <c r="AB105" s="17"/>
    </row>
    <row r="106" spans="1:28">
      <c r="A106" s="17">
        <v>215</v>
      </c>
      <c r="B106" s="17" t="s">
        <v>234</v>
      </c>
      <c r="C106" s="221">
        <v>283067</v>
      </c>
      <c r="D106" s="221">
        <v>292583</v>
      </c>
      <c r="E106" s="221">
        <v>286879</v>
      </c>
      <c r="F106" s="221">
        <v>271227</v>
      </c>
      <c r="G106" s="221">
        <v>279991</v>
      </c>
      <c r="H106" s="221">
        <v>267945</v>
      </c>
      <c r="I106" s="221">
        <v>268203</v>
      </c>
      <c r="J106" s="221">
        <v>271863</v>
      </c>
      <c r="K106" s="221">
        <v>258809</v>
      </c>
      <c r="L106" s="221">
        <v>271298</v>
      </c>
      <c r="M106" s="221">
        <v>279325</v>
      </c>
      <c r="N106" s="221">
        <v>285803</v>
      </c>
      <c r="O106" s="221">
        <v>288064</v>
      </c>
      <c r="P106" s="221">
        <v>285841</v>
      </c>
      <c r="Q106" s="221">
        <v>291724</v>
      </c>
      <c r="R106" s="221">
        <v>297601</v>
      </c>
      <c r="S106" s="17"/>
      <c r="T106" s="17"/>
      <c r="U106" s="17"/>
      <c r="V106" s="17"/>
      <c r="W106" s="17"/>
      <c r="X106" s="17"/>
      <c r="Y106" s="17"/>
      <c r="Z106" s="17"/>
      <c r="AA106" s="17"/>
      <c r="AB106" s="17"/>
    </row>
    <row r="107" spans="1:28">
      <c r="A107" s="17">
        <v>218</v>
      </c>
      <c r="B107" s="17" t="s">
        <v>101</v>
      </c>
      <c r="C107" s="221">
        <v>224224</v>
      </c>
      <c r="D107" s="221">
        <v>231664</v>
      </c>
      <c r="E107" s="221">
        <v>233868</v>
      </c>
      <c r="F107" s="221">
        <v>220827</v>
      </c>
      <c r="G107" s="221">
        <v>229609</v>
      </c>
      <c r="H107" s="221">
        <v>224480</v>
      </c>
      <c r="I107" s="221">
        <v>209878</v>
      </c>
      <c r="J107" s="221">
        <v>232724</v>
      </c>
      <c r="K107" s="221">
        <v>236231</v>
      </c>
      <c r="L107" s="221">
        <v>249057</v>
      </c>
      <c r="M107" s="221">
        <v>245351</v>
      </c>
      <c r="N107" s="221">
        <v>254230</v>
      </c>
      <c r="O107" s="221">
        <v>258043</v>
      </c>
      <c r="P107" s="221">
        <v>255314</v>
      </c>
      <c r="Q107" s="221">
        <v>243446</v>
      </c>
      <c r="R107" s="221">
        <v>254967</v>
      </c>
      <c r="S107" s="17"/>
      <c r="T107" s="17"/>
      <c r="U107" s="17"/>
      <c r="V107" s="17"/>
      <c r="W107" s="17"/>
      <c r="X107" s="17"/>
      <c r="Y107" s="17"/>
      <c r="Z107" s="17"/>
      <c r="AA107" s="17"/>
      <c r="AB107" s="17"/>
    </row>
    <row r="108" spans="1:28">
      <c r="A108" s="17">
        <v>220</v>
      </c>
      <c r="B108" s="17" t="s">
        <v>102</v>
      </c>
      <c r="C108" s="221">
        <v>196971</v>
      </c>
      <c r="D108" s="221">
        <v>207191</v>
      </c>
      <c r="E108" s="221">
        <v>202284</v>
      </c>
      <c r="F108" s="221">
        <v>200478</v>
      </c>
      <c r="G108" s="221">
        <v>201241</v>
      </c>
      <c r="H108" s="221">
        <v>200618</v>
      </c>
      <c r="I108" s="221">
        <v>205385</v>
      </c>
      <c r="J108" s="221">
        <v>215636</v>
      </c>
      <c r="K108" s="221">
        <v>201777</v>
      </c>
      <c r="L108" s="221">
        <v>204510</v>
      </c>
      <c r="M108" s="221">
        <v>222635</v>
      </c>
      <c r="N108" s="221">
        <v>245325</v>
      </c>
      <c r="O108" s="221">
        <v>249451</v>
      </c>
      <c r="P108" s="221">
        <v>238662</v>
      </c>
      <c r="Q108" s="221">
        <v>225437</v>
      </c>
      <c r="R108" s="221">
        <v>253216</v>
      </c>
      <c r="S108" s="17"/>
      <c r="T108" s="17"/>
      <c r="U108" s="17"/>
      <c r="V108" s="17"/>
      <c r="W108" s="17"/>
      <c r="X108" s="17"/>
      <c r="Y108" s="17"/>
      <c r="Z108" s="17"/>
      <c r="AA108" s="17"/>
      <c r="AB108" s="17"/>
    </row>
    <row r="109" spans="1:28">
      <c r="A109" s="17">
        <v>228</v>
      </c>
      <c r="B109" s="17" t="s">
        <v>235</v>
      </c>
      <c r="C109" s="221">
        <v>262453</v>
      </c>
      <c r="D109" s="221">
        <v>256100</v>
      </c>
      <c r="E109" s="221">
        <v>252679</v>
      </c>
      <c r="F109" s="221">
        <v>246970</v>
      </c>
      <c r="G109" s="221">
        <v>264324</v>
      </c>
      <c r="H109" s="221">
        <v>248141</v>
      </c>
      <c r="I109" s="221">
        <v>239509</v>
      </c>
      <c r="J109" s="221">
        <v>239898</v>
      </c>
      <c r="K109" s="221">
        <v>253076</v>
      </c>
      <c r="L109" s="221">
        <v>238198</v>
      </c>
      <c r="M109" s="221">
        <v>266946</v>
      </c>
      <c r="N109" s="221">
        <v>278162</v>
      </c>
      <c r="O109" s="221">
        <v>257482</v>
      </c>
      <c r="P109" s="221">
        <v>266311</v>
      </c>
      <c r="Q109" s="221">
        <v>275380</v>
      </c>
      <c r="R109" s="221">
        <v>274219</v>
      </c>
      <c r="S109" s="17"/>
      <c r="T109" s="17"/>
      <c r="U109" s="17"/>
      <c r="V109" s="17"/>
      <c r="W109" s="17"/>
      <c r="X109" s="17"/>
      <c r="Y109" s="17"/>
      <c r="Z109" s="17"/>
      <c r="AA109" s="17"/>
      <c r="AB109" s="17"/>
    </row>
    <row r="110" spans="1:28">
      <c r="A110" s="17">
        <v>365</v>
      </c>
      <c r="B110" s="17" t="s">
        <v>236</v>
      </c>
      <c r="C110" s="221">
        <v>65739</v>
      </c>
      <c r="D110" s="221">
        <v>66575</v>
      </c>
      <c r="E110" s="221">
        <v>64347</v>
      </c>
      <c r="F110" s="221">
        <v>56644</v>
      </c>
      <c r="G110" s="221">
        <v>59712</v>
      </c>
      <c r="H110" s="221">
        <v>63518</v>
      </c>
      <c r="I110" s="221">
        <v>61622</v>
      </c>
      <c r="J110" s="221">
        <v>62619</v>
      </c>
      <c r="K110" s="221">
        <v>62253</v>
      </c>
      <c r="L110" s="221">
        <v>63163</v>
      </c>
      <c r="M110" s="221">
        <v>64556</v>
      </c>
      <c r="N110" s="221">
        <v>65857</v>
      </c>
      <c r="O110" s="221">
        <v>63906</v>
      </c>
      <c r="P110" s="221">
        <v>63447</v>
      </c>
      <c r="Q110" s="221">
        <v>63547</v>
      </c>
      <c r="R110" s="221">
        <v>65186</v>
      </c>
      <c r="S110" s="17"/>
      <c r="T110" s="17"/>
      <c r="U110" s="17"/>
      <c r="V110" s="17"/>
      <c r="W110" s="17"/>
      <c r="X110" s="17"/>
      <c r="Y110" s="17"/>
      <c r="Z110" s="17"/>
      <c r="AA110" s="17"/>
      <c r="AB110" s="17"/>
    </row>
    <row r="111" spans="1:28">
      <c r="A111" s="17">
        <v>5</v>
      </c>
      <c r="B111" s="17" t="s">
        <v>103</v>
      </c>
      <c r="C111" s="221">
        <v>2570844</v>
      </c>
      <c r="D111" s="221">
        <v>2634212</v>
      </c>
      <c r="E111" s="221">
        <v>2709815</v>
      </c>
      <c r="F111" s="221">
        <v>2375561</v>
      </c>
      <c r="G111" s="221">
        <v>2593073</v>
      </c>
      <c r="H111" s="221">
        <v>2522777</v>
      </c>
      <c r="I111" s="221">
        <v>2457541</v>
      </c>
      <c r="J111" s="221">
        <v>2663275</v>
      </c>
      <c r="K111" s="221">
        <v>2629033</v>
      </c>
      <c r="L111" s="221">
        <v>2700277</v>
      </c>
      <c r="M111" s="221">
        <v>2764157</v>
      </c>
      <c r="N111" s="221">
        <v>2779554</v>
      </c>
      <c r="O111" s="221">
        <v>2782124</v>
      </c>
      <c r="P111" s="221">
        <v>2734755</v>
      </c>
      <c r="Q111" s="221">
        <v>2686698</v>
      </c>
      <c r="R111" s="221">
        <v>2908638</v>
      </c>
      <c r="S111" s="17"/>
      <c r="T111" s="17"/>
      <c r="U111" s="17"/>
      <c r="V111" s="17"/>
      <c r="W111" s="17"/>
      <c r="X111" s="17"/>
      <c r="Y111" s="17"/>
      <c r="Z111" s="17"/>
      <c r="AA111" s="17"/>
      <c r="AB111" s="17"/>
    </row>
    <row r="112" spans="1:28">
      <c r="A112" s="17">
        <v>201</v>
      </c>
      <c r="B112" s="17" t="s">
        <v>237</v>
      </c>
      <c r="C112" s="221">
        <v>2349602</v>
      </c>
      <c r="D112" s="221">
        <v>2406267</v>
      </c>
      <c r="E112" s="221">
        <v>2487468</v>
      </c>
      <c r="F112" s="221">
        <v>2167860</v>
      </c>
      <c r="G112" s="221">
        <v>2367144</v>
      </c>
      <c r="H112" s="221">
        <v>2299500</v>
      </c>
      <c r="I112" s="221">
        <v>2245427</v>
      </c>
      <c r="J112" s="221">
        <v>2426249</v>
      </c>
      <c r="K112" s="221">
        <v>2398258</v>
      </c>
      <c r="L112" s="221">
        <v>2464332</v>
      </c>
      <c r="M112" s="221">
        <v>2512680</v>
      </c>
      <c r="N112" s="221">
        <v>2521098</v>
      </c>
      <c r="O112" s="221">
        <v>2524430</v>
      </c>
      <c r="P112" s="221">
        <v>2482383</v>
      </c>
      <c r="Q112" s="221">
        <v>2447813</v>
      </c>
      <c r="R112" s="221">
        <v>2664904</v>
      </c>
      <c r="S112" s="17"/>
      <c r="T112" s="17"/>
      <c r="U112" s="17"/>
      <c r="V112" s="17"/>
      <c r="W112" s="17"/>
      <c r="X112" s="17"/>
      <c r="Y112" s="17"/>
      <c r="Z112" s="17"/>
      <c r="AA112" s="17"/>
      <c r="AB112" s="17"/>
    </row>
    <row r="113" spans="1:28">
      <c r="A113" s="17">
        <v>442</v>
      </c>
      <c r="B113" s="17" t="s">
        <v>104</v>
      </c>
      <c r="C113" s="221">
        <v>42331</v>
      </c>
      <c r="D113" s="221">
        <v>41598</v>
      </c>
      <c r="E113" s="221">
        <v>39418</v>
      </c>
      <c r="F113" s="221">
        <v>35359</v>
      </c>
      <c r="G113" s="221">
        <v>34046</v>
      </c>
      <c r="H113" s="221">
        <v>32100</v>
      </c>
      <c r="I113" s="221">
        <v>34012</v>
      </c>
      <c r="J113" s="221">
        <v>37046</v>
      </c>
      <c r="K113" s="221">
        <v>34764</v>
      </c>
      <c r="L113" s="221">
        <v>33897</v>
      </c>
      <c r="M113" s="221">
        <v>36005</v>
      </c>
      <c r="N113" s="221">
        <v>36147</v>
      </c>
      <c r="O113" s="221">
        <v>37346</v>
      </c>
      <c r="P113" s="221">
        <v>37697</v>
      </c>
      <c r="Q113" s="221">
        <v>35946</v>
      </c>
      <c r="R113" s="221">
        <v>40201</v>
      </c>
      <c r="S113" s="17"/>
      <c r="T113" s="17"/>
      <c r="U113" s="17"/>
      <c r="V113" s="17"/>
      <c r="W113" s="17"/>
      <c r="X113" s="17"/>
      <c r="Y113" s="17"/>
      <c r="Z113" s="17"/>
      <c r="AA113" s="17"/>
      <c r="AB113" s="17"/>
    </row>
    <row r="114" spans="1:28">
      <c r="A114" s="17">
        <v>443</v>
      </c>
      <c r="B114" s="17" t="s">
        <v>105</v>
      </c>
      <c r="C114" s="221">
        <v>143810</v>
      </c>
      <c r="D114" s="221">
        <v>152135</v>
      </c>
      <c r="E114" s="221">
        <v>149116</v>
      </c>
      <c r="F114" s="221">
        <v>139125</v>
      </c>
      <c r="G114" s="221">
        <v>159525</v>
      </c>
      <c r="H114" s="221">
        <v>160554</v>
      </c>
      <c r="I114" s="221">
        <v>149402</v>
      </c>
      <c r="J114" s="221">
        <v>167942</v>
      </c>
      <c r="K114" s="221">
        <v>164822</v>
      </c>
      <c r="L114" s="221">
        <v>167780</v>
      </c>
      <c r="M114" s="221">
        <v>180747</v>
      </c>
      <c r="N114" s="221">
        <v>187110</v>
      </c>
      <c r="O114" s="221">
        <v>185847</v>
      </c>
      <c r="P114" s="221">
        <v>181861</v>
      </c>
      <c r="Q114" s="221">
        <v>170662</v>
      </c>
      <c r="R114" s="221">
        <v>170889</v>
      </c>
      <c r="S114" s="17"/>
      <c r="T114" s="17"/>
      <c r="U114" s="17"/>
      <c r="V114" s="17"/>
      <c r="W114" s="17"/>
      <c r="X114" s="17"/>
      <c r="Y114" s="17"/>
      <c r="Z114" s="17"/>
      <c r="AA114" s="17"/>
      <c r="AB114" s="17"/>
    </row>
    <row r="115" spans="1:28">
      <c r="A115" s="17">
        <v>446</v>
      </c>
      <c r="B115" s="17" t="s">
        <v>238</v>
      </c>
      <c r="C115" s="221">
        <v>35101</v>
      </c>
      <c r="D115" s="221">
        <v>34212</v>
      </c>
      <c r="E115" s="221">
        <v>33813</v>
      </c>
      <c r="F115" s="221">
        <v>33217</v>
      </c>
      <c r="G115" s="221">
        <v>32358</v>
      </c>
      <c r="H115" s="221">
        <v>30623</v>
      </c>
      <c r="I115" s="221">
        <v>28700</v>
      </c>
      <c r="J115" s="221">
        <v>32038</v>
      </c>
      <c r="K115" s="221">
        <v>31189</v>
      </c>
      <c r="L115" s="221">
        <v>34268</v>
      </c>
      <c r="M115" s="221">
        <v>34725</v>
      </c>
      <c r="N115" s="221">
        <v>35199</v>
      </c>
      <c r="O115" s="221">
        <v>34501</v>
      </c>
      <c r="P115" s="221">
        <v>32814</v>
      </c>
      <c r="Q115" s="221">
        <v>32277</v>
      </c>
      <c r="R115" s="221">
        <v>32644</v>
      </c>
      <c r="S115" s="17"/>
      <c r="T115" s="17"/>
      <c r="U115" s="17"/>
      <c r="V115" s="17"/>
      <c r="W115" s="17"/>
      <c r="X115" s="17"/>
      <c r="Y115" s="17"/>
      <c r="Z115" s="17"/>
      <c r="AA115" s="17"/>
      <c r="AB115" s="17"/>
    </row>
    <row r="116" spans="1:28">
      <c r="A116" s="17">
        <v>6</v>
      </c>
      <c r="B116" s="17" t="s">
        <v>106</v>
      </c>
      <c r="C116" s="221">
        <v>989907</v>
      </c>
      <c r="D116" s="221">
        <v>1014426</v>
      </c>
      <c r="E116" s="221">
        <v>974618</v>
      </c>
      <c r="F116" s="221">
        <v>938264</v>
      </c>
      <c r="G116" s="221">
        <v>995820</v>
      </c>
      <c r="H116" s="221">
        <v>986361</v>
      </c>
      <c r="I116" s="221">
        <v>985659</v>
      </c>
      <c r="J116" s="221">
        <v>996018</v>
      </c>
      <c r="K116" s="221">
        <v>999535</v>
      </c>
      <c r="L116" s="221">
        <v>1036039</v>
      </c>
      <c r="M116" s="221">
        <v>1061166</v>
      </c>
      <c r="N116" s="221">
        <v>1089382</v>
      </c>
      <c r="O116" s="221">
        <v>1087164</v>
      </c>
      <c r="P116" s="221">
        <v>1076541</v>
      </c>
      <c r="Q116" s="221">
        <v>1085369</v>
      </c>
      <c r="R116" s="221">
        <v>1127034</v>
      </c>
      <c r="S116" s="17"/>
      <c r="T116" s="17"/>
      <c r="U116" s="17"/>
      <c r="V116" s="17"/>
      <c r="W116" s="17"/>
      <c r="X116" s="17"/>
      <c r="Y116" s="17"/>
      <c r="Z116" s="17"/>
      <c r="AA116" s="17"/>
      <c r="AB116" s="17"/>
    </row>
    <row r="117" spans="1:28">
      <c r="A117" s="17">
        <v>208</v>
      </c>
      <c r="B117" s="17" t="s">
        <v>107</v>
      </c>
      <c r="C117" s="221">
        <v>134805</v>
      </c>
      <c r="D117" s="221">
        <v>137420</v>
      </c>
      <c r="E117" s="221">
        <v>133885</v>
      </c>
      <c r="F117" s="221">
        <v>130790</v>
      </c>
      <c r="G117" s="221">
        <v>129937</v>
      </c>
      <c r="H117" s="221">
        <v>111993</v>
      </c>
      <c r="I117" s="221">
        <v>113469</v>
      </c>
      <c r="J117" s="221">
        <v>114970</v>
      </c>
      <c r="K117" s="221">
        <v>130970</v>
      </c>
      <c r="L117" s="221">
        <v>171131</v>
      </c>
      <c r="M117" s="221">
        <v>143060</v>
      </c>
      <c r="N117" s="221">
        <v>144882</v>
      </c>
      <c r="O117" s="221">
        <v>158330</v>
      </c>
      <c r="P117" s="221">
        <v>159376</v>
      </c>
      <c r="Q117" s="221">
        <v>182214</v>
      </c>
      <c r="R117" s="221">
        <v>183792</v>
      </c>
      <c r="S117" s="17"/>
      <c r="T117" s="17"/>
      <c r="U117" s="17"/>
      <c r="V117" s="17"/>
      <c r="W117" s="17"/>
      <c r="X117" s="17"/>
      <c r="Y117" s="17"/>
      <c r="Z117" s="17"/>
      <c r="AA117" s="17"/>
      <c r="AB117" s="17"/>
    </row>
    <row r="118" spans="1:28">
      <c r="A118" s="17">
        <v>212</v>
      </c>
      <c r="B118" s="17" t="s">
        <v>108</v>
      </c>
      <c r="C118" s="221">
        <v>197636</v>
      </c>
      <c r="D118" s="221">
        <v>196938</v>
      </c>
      <c r="E118" s="221">
        <v>189051</v>
      </c>
      <c r="F118" s="221">
        <v>197357</v>
      </c>
      <c r="G118" s="221">
        <v>217918</v>
      </c>
      <c r="H118" s="221">
        <v>219596</v>
      </c>
      <c r="I118" s="221">
        <v>222955</v>
      </c>
      <c r="J118" s="221">
        <v>231032</v>
      </c>
      <c r="K118" s="221">
        <v>222618</v>
      </c>
      <c r="L118" s="221">
        <v>240094</v>
      </c>
      <c r="M118" s="221">
        <v>260050</v>
      </c>
      <c r="N118" s="221">
        <v>260422</v>
      </c>
      <c r="O118" s="221">
        <v>249145</v>
      </c>
      <c r="P118" s="221">
        <v>247428</v>
      </c>
      <c r="Q118" s="221">
        <v>244999</v>
      </c>
      <c r="R118" s="221">
        <v>232530</v>
      </c>
      <c r="S118" s="17"/>
      <c r="T118" s="17"/>
      <c r="U118" s="17"/>
      <c r="V118" s="17"/>
      <c r="W118" s="17"/>
      <c r="X118" s="17"/>
      <c r="Y118" s="17"/>
      <c r="Z118" s="17"/>
      <c r="AA118" s="17"/>
      <c r="AB118" s="17"/>
    </row>
    <row r="119" spans="1:28">
      <c r="A119" s="17">
        <v>227</v>
      </c>
      <c r="B119" s="17" t="s">
        <v>239</v>
      </c>
      <c r="C119" s="221">
        <v>127934</v>
      </c>
      <c r="D119" s="221">
        <v>130986</v>
      </c>
      <c r="E119" s="221">
        <v>123312</v>
      </c>
      <c r="F119" s="221">
        <v>118915</v>
      </c>
      <c r="G119" s="221">
        <v>119683</v>
      </c>
      <c r="H119" s="221">
        <v>116230</v>
      </c>
      <c r="I119" s="221">
        <v>118706</v>
      </c>
      <c r="J119" s="221">
        <v>123834</v>
      </c>
      <c r="K119" s="221">
        <v>119300</v>
      </c>
      <c r="L119" s="221">
        <v>119210</v>
      </c>
      <c r="M119" s="221">
        <v>119355</v>
      </c>
      <c r="N119" s="221">
        <v>117479</v>
      </c>
      <c r="O119" s="221">
        <v>119416</v>
      </c>
      <c r="P119" s="221">
        <v>115102</v>
      </c>
      <c r="Q119" s="221">
        <v>106720</v>
      </c>
      <c r="R119" s="221">
        <v>112333</v>
      </c>
      <c r="S119" s="17"/>
      <c r="T119" s="17"/>
      <c r="U119" s="17"/>
      <c r="V119" s="17"/>
      <c r="W119" s="17"/>
      <c r="X119" s="17"/>
      <c r="Y119" s="17"/>
      <c r="Z119" s="17"/>
      <c r="AA119" s="17"/>
      <c r="AB119" s="17"/>
    </row>
    <row r="120" spans="1:28">
      <c r="A120" s="17">
        <v>229</v>
      </c>
      <c r="B120" s="17" t="s">
        <v>240</v>
      </c>
      <c r="C120" s="221">
        <v>314825</v>
      </c>
      <c r="D120" s="221">
        <v>325906</v>
      </c>
      <c r="E120" s="221">
        <v>322845</v>
      </c>
      <c r="F120" s="221">
        <v>295582</v>
      </c>
      <c r="G120" s="221">
        <v>317141</v>
      </c>
      <c r="H120" s="221">
        <v>329558</v>
      </c>
      <c r="I120" s="221">
        <v>326974</v>
      </c>
      <c r="J120" s="221">
        <v>334450</v>
      </c>
      <c r="K120" s="221">
        <v>326472</v>
      </c>
      <c r="L120" s="221">
        <v>343411</v>
      </c>
      <c r="M120" s="221">
        <v>348437</v>
      </c>
      <c r="N120" s="221">
        <v>356839</v>
      </c>
      <c r="O120" s="221">
        <v>347302</v>
      </c>
      <c r="P120" s="221">
        <v>347709</v>
      </c>
      <c r="Q120" s="221">
        <v>337626</v>
      </c>
      <c r="R120" s="221">
        <v>345641</v>
      </c>
      <c r="S120" s="17"/>
      <c r="T120" s="17"/>
      <c r="U120" s="17"/>
      <c r="V120" s="17"/>
      <c r="W120" s="17"/>
      <c r="X120" s="17"/>
      <c r="Y120" s="17"/>
      <c r="Z120" s="17"/>
      <c r="AA120" s="17"/>
      <c r="AB120" s="17"/>
    </row>
    <row r="121" spans="1:28">
      <c r="A121" s="17">
        <v>464</v>
      </c>
      <c r="B121" s="17" t="s">
        <v>109</v>
      </c>
      <c r="C121" s="221">
        <v>106040</v>
      </c>
      <c r="D121" s="221">
        <v>113361</v>
      </c>
      <c r="E121" s="221">
        <v>99909</v>
      </c>
      <c r="F121" s="221">
        <v>93133</v>
      </c>
      <c r="G121" s="221">
        <v>104484</v>
      </c>
      <c r="H121" s="221">
        <v>107865</v>
      </c>
      <c r="I121" s="221">
        <v>104015</v>
      </c>
      <c r="J121" s="221">
        <v>88855</v>
      </c>
      <c r="K121" s="221">
        <v>95254</v>
      </c>
      <c r="L121" s="221">
        <v>55792</v>
      </c>
      <c r="M121" s="221">
        <v>79851</v>
      </c>
      <c r="N121" s="221">
        <v>98293</v>
      </c>
      <c r="O121" s="221">
        <v>99811</v>
      </c>
      <c r="P121" s="221">
        <v>95904</v>
      </c>
      <c r="Q121" s="221">
        <v>108498</v>
      </c>
      <c r="R121" s="221">
        <v>138034</v>
      </c>
      <c r="S121" s="17"/>
      <c r="T121" s="17"/>
      <c r="U121" s="17"/>
      <c r="V121" s="17"/>
      <c r="W121" s="17"/>
      <c r="X121" s="17"/>
      <c r="Y121" s="17"/>
      <c r="Z121" s="17"/>
      <c r="AA121" s="17"/>
      <c r="AB121" s="17"/>
    </row>
    <row r="122" spans="1:28">
      <c r="A122" s="17">
        <v>481</v>
      </c>
      <c r="B122" s="17" t="s">
        <v>110</v>
      </c>
      <c r="C122" s="221">
        <v>46484</v>
      </c>
      <c r="D122" s="221">
        <v>48060</v>
      </c>
      <c r="E122" s="221">
        <v>45255</v>
      </c>
      <c r="F122" s="221">
        <v>42926</v>
      </c>
      <c r="G122" s="221">
        <v>43821</v>
      </c>
      <c r="H122" s="221">
        <v>41058</v>
      </c>
      <c r="I122" s="221">
        <v>41542</v>
      </c>
      <c r="J122" s="221">
        <v>42495</v>
      </c>
      <c r="K122" s="221">
        <v>46476</v>
      </c>
      <c r="L122" s="221">
        <v>47667</v>
      </c>
      <c r="M122" s="221">
        <v>52043</v>
      </c>
      <c r="N122" s="221">
        <v>50587</v>
      </c>
      <c r="O122" s="221">
        <v>50257</v>
      </c>
      <c r="P122" s="221">
        <v>48425</v>
      </c>
      <c r="Q122" s="221">
        <v>47484</v>
      </c>
      <c r="R122" s="221">
        <v>52520</v>
      </c>
      <c r="S122" s="17"/>
      <c r="T122" s="17"/>
      <c r="U122" s="17"/>
      <c r="V122" s="17"/>
      <c r="W122" s="17"/>
      <c r="X122" s="17"/>
      <c r="Y122" s="17"/>
      <c r="Z122" s="17"/>
      <c r="AA122" s="17"/>
      <c r="AB122" s="17"/>
    </row>
    <row r="123" spans="1:28">
      <c r="A123" s="17">
        <v>501</v>
      </c>
      <c r="B123" s="17" t="s">
        <v>241</v>
      </c>
      <c r="C123" s="221">
        <v>62183</v>
      </c>
      <c r="D123" s="221">
        <v>61755</v>
      </c>
      <c r="E123" s="221">
        <v>60361</v>
      </c>
      <c r="F123" s="221">
        <v>59561</v>
      </c>
      <c r="G123" s="221">
        <v>62836</v>
      </c>
      <c r="H123" s="221">
        <v>60061</v>
      </c>
      <c r="I123" s="221">
        <v>57998</v>
      </c>
      <c r="J123" s="221">
        <v>60382</v>
      </c>
      <c r="K123" s="221">
        <v>58445</v>
      </c>
      <c r="L123" s="221">
        <v>58734</v>
      </c>
      <c r="M123" s="221">
        <v>58370</v>
      </c>
      <c r="N123" s="221">
        <v>60880</v>
      </c>
      <c r="O123" s="221">
        <v>62903</v>
      </c>
      <c r="P123" s="221">
        <v>62597</v>
      </c>
      <c r="Q123" s="221">
        <v>57828</v>
      </c>
      <c r="R123" s="221">
        <v>62184</v>
      </c>
      <c r="S123" s="17"/>
      <c r="T123" s="17"/>
      <c r="U123" s="17"/>
      <c r="V123" s="17"/>
      <c r="W123" s="17"/>
      <c r="X123" s="17"/>
      <c r="Y123" s="17"/>
      <c r="Z123" s="17"/>
      <c r="AA123" s="17"/>
      <c r="AB123" s="17"/>
    </row>
    <row r="124" spans="1:28">
      <c r="A124" s="17">
        <v>7</v>
      </c>
      <c r="B124" s="17" t="s">
        <v>32</v>
      </c>
      <c r="C124" s="221">
        <v>636860</v>
      </c>
      <c r="D124" s="221">
        <v>645846</v>
      </c>
      <c r="E124" s="221">
        <v>611350</v>
      </c>
      <c r="F124" s="221">
        <v>584421</v>
      </c>
      <c r="G124" s="221">
        <v>597646</v>
      </c>
      <c r="H124" s="221">
        <v>586476</v>
      </c>
      <c r="I124" s="221">
        <v>591200</v>
      </c>
      <c r="J124" s="221">
        <v>636882</v>
      </c>
      <c r="K124" s="221">
        <v>628734</v>
      </c>
      <c r="L124" s="221">
        <v>655179</v>
      </c>
      <c r="M124" s="221">
        <v>660680</v>
      </c>
      <c r="N124" s="221">
        <v>660749</v>
      </c>
      <c r="O124" s="221">
        <v>640009</v>
      </c>
      <c r="P124" s="221">
        <v>639276</v>
      </c>
      <c r="Q124" s="221">
        <v>634622</v>
      </c>
      <c r="R124" s="221">
        <v>606633</v>
      </c>
      <c r="S124" s="17"/>
      <c r="T124" s="17"/>
      <c r="U124" s="17"/>
      <c r="V124" s="17"/>
      <c r="W124" s="17"/>
      <c r="X124" s="17"/>
      <c r="Y124" s="17"/>
      <c r="Z124" s="17"/>
      <c r="AA124" s="17"/>
      <c r="AB124" s="17"/>
    </row>
    <row r="125" spans="1:28">
      <c r="A125" s="17">
        <v>209</v>
      </c>
      <c r="B125" s="17" t="s">
        <v>242</v>
      </c>
      <c r="C125" s="221">
        <v>311655</v>
      </c>
      <c r="D125" s="221">
        <v>314214</v>
      </c>
      <c r="E125" s="221">
        <v>300415</v>
      </c>
      <c r="F125" s="221">
        <v>289732</v>
      </c>
      <c r="G125" s="221">
        <v>295079</v>
      </c>
      <c r="H125" s="221">
        <v>286454</v>
      </c>
      <c r="I125" s="221">
        <v>291324</v>
      </c>
      <c r="J125" s="221">
        <v>313309</v>
      </c>
      <c r="K125" s="221">
        <v>300590</v>
      </c>
      <c r="L125" s="221">
        <v>312254</v>
      </c>
      <c r="M125" s="221">
        <v>309254</v>
      </c>
      <c r="N125" s="221">
        <v>310088</v>
      </c>
      <c r="O125" s="221">
        <v>309896</v>
      </c>
      <c r="P125" s="221">
        <v>309092</v>
      </c>
      <c r="Q125" s="221">
        <v>293299</v>
      </c>
      <c r="R125" s="221">
        <v>300185</v>
      </c>
      <c r="S125" s="17"/>
      <c r="T125" s="17"/>
      <c r="U125" s="17"/>
      <c r="V125" s="17"/>
      <c r="W125" s="17"/>
      <c r="X125" s="17"/>
      <c r="Y125" s="17"/>
      <c r="Z125" s="17"/>
      <c r="AA125" s="17"/>
      <c r="AB125" s="17"/>
    </row>
    <row r="126" spans="1:28">
      <c r="A126" s="17">
        <v>222</v>
      </c>
      <c r="B126" s="17" t="s">
        <v>243</v>
      </c>
      <c r="C126" s="221">
        <v>92570</v>
      </c>
      <c r="D126" s="221">
        <v>89797</v>
      </c>
      <c r="E126" s="221">
        <v>84293</v>
      </c>
      <c r="F126" s="221">
        <v>72541</v>
      </c>
      <c r="G126" s="221">
        <v>78747</v>
      </c>
      <c r="H126" s="221">
        <v>84908</v>
      </c>
      <c r="I126" s="221">
        <v>86356</v>
      </c>
      <c r="J126" s="221">
        <v>90690</v>
      </c>
      <c r="K126" s="221">
        <v>89405</v>
      </c>
      <c r="L126" s="221">
        <v>83662</v>
      </c>
      <c r="M126" s="221">
        <v>83904</v>
      </c>
      <c r="N126" s="221">
        <v>85087</v>
      </c>
      <c r="O126" s="221">
        <v>81062</v>
      </c>
      <c r="P126" s="221">
        <v>76389</v>
      </c>
      <c r="Q126" s="221">
        <v>73068</v>
      </c>
      <c r="R126" s="221">
        <v>77278</v>
      </c>
      <c r="S126" s="17"/>
      <c r="T126" s="17"/>
      <c r="U126" s="17"/>
      <c r="V126" s="17"/>
      <c r="W126" s="17"/>
      <c r="X126" s="17"/>
      <c r="Y126" s="17"/>
      <c r="Z126" s="17"/>
      <c r="AA126" s="17"/>
      <c r="AB126" s="17"/>
    </row>
    <row r="127" spans="1:28">
      <c r="A127" s="17">
        <v>225</v>
      </c>
      <c r="B127" s="17" t="s">
        <v>244</v>
      </c>
      <c r="C127" s="221">
        <v>124322</v>
      </c>
      <c r="D127" s="221">
        <v>134461</v>
      </c>
      <c r="E127" s="221">
        <v>126683</v>
      </c>
      <c r="F127" s="221">
        <v>125807</v>
      </c>
      <c r="G127" s="221">
        <v>129854</v>
      </c>
      <c r="H127" s="221">
        <v>125324</v>
      </c>
      <c r="I127" s="221">
        <v>122446</v>
      </c>
      <c r="J127" s="221">
        <v>134564</v>
      </c>
      <c r="K127" s="221">
        <v>140886</v>
      </c>
      <c r="L127" s="221">
        <v>155463</v>
      </c>
      <c r="M127" s="221">
        <v>170520</v>
      </c>
      <c r="N127" s="221">
        <v>162916</v>
      </c>
      <c r="O127" s="221">
        <v>148667</v>
      </c>
      <c r="P127" s="221">
        <v>153964</v>
      </c>
      <c r="Q127" s="221">
        <v>174844</v>
      </c>
      <c r="R127" s="221">
        <v>133608</v>
      </c>
      <c r="S127" s="17"/>
      <c r="T127" s="17"/>
      <c r="U127" s="17"/>
      <c r="V127" s="17"/>
      <c r="W127" s="17"/>
      <c r="X127" s="17"/>
      <c r="Y127" s="17"/>
      <c r="Z127" s="17"/>
      <c r="AA127" s="17"/>
      <c r="AB127" s="17"/>
    </row>
    <row r="128" spans="1:28">
      <c r="A128" s="17">
        <v>585</v>
      </c>
      <c r="B128" s="17" t="s">
        <v>245</v>
      </c>
      <c r="C128" s="221">
        <v>62176</v>
      </c>
      <c r="D128" s="221">
        <v>62033</v>
      </c>
      <c r="E128" s="221">
        <v>57944</v>
      </c>
      <c r="F128" s="221">
        <v>55878</v>
      </c>
      <c r="G128" s="221">
        <v>54371</v>
      </c>
      <c r="H128" s="221">
        <v>52240</v>
      </c>
      <c r="I128" s="221">
        <v>53477</v>
      </c>
      <c r="J128" s="221">
        <v>56176</v>
      </c>
      <c r="K128" s="221">
        <v>55331</v>
      </c>
      <c r="L128" s="221">
        <v>54829</v>
      </c>
      <c r="M128" s="221">
        <v>55610</v>
      </c>
      <c r="N128" s="221">
        <v>57724</v>
      </c>
      <c r="O128" s="221">
        <v>54496</v>
      </c>
      <c r="P128" s="221">
        <v>54293</v>
      </c>
      <c r="Q128" s="221">
        <v>50848</v>
      </c>
      <c r="R128" s="221">
        <v>51290</v>
      </c>
      <c r="S128" s="17"/>
      <c r="T128" s="17"/>
      <c r="U128" s="17"/>
      <c r="V128" s="17"/>
      <c r="W128" s="17"/>
      <c r="X128" s="17"/>
      <c r="Y128" s="17"/>
      <c r="Z128" s="17"/>
      <c r="AA128" s="17"/>
      <c r="AB128" s="17"/>
    </row>
    <row r="129" spans="1:28">
      <c r="A129" s="17">
        <v>586</v>
      </c>
      <c r="B129" s="17" t="s">
        <v>246</v>
      </c>
      <c r="C129" s="221">
        <v>46137</v>
      </c>
      <c r="D129" s="221">
        <v>45341</v>
      </c>
      <c r="E129" s="221">
        <v>42015</v>
      </c>
      <c r="F129" s="221">
        <v>40463</v>
      </c>
      <c r="G129" s="221">
        <v>39595</v>
      </c>
      <c r="H129" s="221">
        <v>37550</v>
      </c>
      <c r="I129" s="221">
        <v>37597</v>
      </c>
      <c r="J129" s="221">
        <v>42143</v>
      </c>
      <c r="K129" s="221">
        <v>42522</v>
      </c>
      <c r="L129" s="221">
        <v>48971</v>
      </c>
      <c r="M129" s="221">
        <v>41392</v>
      </c>
      <c r="N129" s="221">
        <v>44934</v>
      </c>
      <c r="O129" s="221">
        <v>45888</v>
      </c>
      <c r="P129" s="221">
        <v>45538</v>
      </c>
      <c r="Q129" s="221">
        <v>42563</v>
      </c>
      <c r="R129" s="221">
        <v>44272</v>
      </c>
      <c r="S129" s="17"/>
      <c r="T129" s="17"/>
      <c r="U129" s="17"/>
      <c r="V129" s="17"/>
      <c r="W129" s="17"/>
      <c r="X129" s="17"/>
      <c r="Y129" s="17"/>
      <c r="Z129" s="17"/>
      <c r="AA129" s="17"/>
      <c r="AB129" s="17"/>
    </row>
    <row r="130" spans="1:28">
      <c r="A130" s="17">
        <v>8</v>
      </c>
      <c r="B130" s="17" t="s">
        <v>33</v>
      </c>
      <c r="C130" s="221">
        <v>395242</v>
      </c>
      <c r="D130" s="221">
        <v>411578</v>
      </c>
      <c r="E130" s="221">
        <v>377367</v>
      </c>
      <c r="F130" s="221">
        <v>357854</v>
      </c>
      <c r="G130" s="221">
        <v>374171</v>
      </c>
      <c r="H130" s="221">
        <v>364469</v>
      </c>
      <c r="I130" s="221">
        <v>292257</v>
      </c>
      <c r="J130" s="221">
        <v>405207</v>
      </c>
      <c r="K130" s="221">
        <v>388664</v>
      </c>
      <c r="L130" s="221">
        <v>409707</v>
      </c>
      <c r="M130" s="221">
        <v>414875</v>
      </c>
      <c r="N130" s="221">
        <v>419466</v>
      </c>
      <c r="O130" s="221">
        <v>433235</v>
      </c>
      <c r="P130" s="221">
        <v>464134</v>
      </c>
      <c r="Q130" s="221">
        <v>440263</v>
      </c>
      <c r="R130" s="221">
        <v>452573</v>
      </c>
      <c r="S130" s="17"/>
      <c r="T130" s="17"/>
      <c r="U130" s="17"/>
      <c r="V130" s="17"/>
      <c r="W130" s="17"/>
      <c r="X130" s="17"/>
      <c r="Y130" s="17"/>
      <c r="Z130" s="17"/>
      <c r="AA130" s="17"/>
      <c r="AB130" s="17"/>
    </row>
    <row r="131" spans="1:28">
      <c r="A131" s="17">
        <v>221</v>
      </c>
      <c r="B131" s="17" t="s">
        <v>188</v>
      </c>
      <c r="C131" s="221">
        <v>153039</v>
      </c>
      <c r="D131" s="221">
        <v>156277</v>
      </c>
      <c r="E131" s="221">
        <v>148023</v>
      </c>
      <c r="F131" s="221">
        <v>143767</v>
      </c>
      <c r="G131" s="221">
        <v>150951</v>
      </c>
      <c r="H131" s="221">
        <v>120102</v>
      </c>
      <c r="I131" s="221">
        <v>52443</v>
      </c>
      <c r="J131" s="221">
        <v>150297</v>
      </c>
      <c r="K131" s="221">
        <v>144180</v>
      </c>
      <c r="L131" s="221">
        <v>155389</v>
      </c>
      <c r="M131" s="221">
        <v>159698</v>
      </c>
      <c r="N131" s="221">
        <v>166332</v>
      </c>
      <c r="O131" s="221">
        <v>183665</v>
      </c>
      <c r="P131" s="221">
        <v>215416</v>
      </c>
      <c r="Q131" s="221">
        <v>204813</v>
      </c>
      <c r="R131" s="221">
        <v>203312</v>
      </c>
      <c r="S131" s="17"/>
      <c r="T131" s="17"/>
      <c r="U131" s="17"/>
      <c r="V131" s="17"/>
      <c r="W131" s="17"/>
      <c r="X131" s="17"/>
      <c r="Y131" s="17"/>
      <c r="Z131" s="17"/>
      <c r="AA131" s="17"/>
      <c r="AB131" s="17"/>
    </row>
    <row r="132" spans="1:28">
      <c r="A132" s="17">
        <v>223</v>
      </c>
      <c r="B132" s="17" t="s">
        <v>247</v>
      </c>
      <c r="C132" s="221">
        <v>242203</v>
      </c>
      <c r="D132" s="221">
        <v>255301</v>
      </c>
      <c r="E132" s="221">
        <v>229344</v>
      </c>
      <c r="F132" s="221">
        <v>214087</v>
      </c>
      <c r="G132" s="221">
        <v>223220</v>
      </c>
      <c r="H132" s="221">
        <v>244367</v>
      </c>
      <c r="I132" s="221">
        <v>239814</v>
      </c>
      <c r="J132" s="221">
        <v>254910</v>
      </c>
      <c r="K132" s="221">
        <v>244484</v>
      </c>
      <c r="L132" s="221">
        <v>254318</v>
      </c>
      <c r="M132" s="221">
        <v>255177</v>
      </c>
      <c r="N132" s="221">
        <v>253134</v>
      </c>
      <c r="O132" s="221">
        <v>249570</v>
      </c>
      <c r="P132" s="221">
        <v>248718</v>
      </c>
      <c r="Q132" s="221">
        <v>235450</v>
      </c>
      <c r="R132" s="221">
        <v>249261</v>
      </c>
      <c r="S132" s="17"/>
      <c r="T132" s="17"/>
      <c r="U132" s="17"/>
      <c r="V132" s="17"/>
      <c r="W132" s="17"/>
      <c r="X132" s="17"/>
      <c r="Y132" s="17"/>
      <c r="Z132" s="17"/>
      <c r="AA132" s="17"/>
      <c r="AB132" s="17"/>
    </row>
    <row r="133" spans="1:28">
      <c r="A133" s="17">
        <v>9</v>
      </c>
      <c r="B133" s="17" t="s">
        <v>34</v>
      </c>
      <c r="C133" s="221">
        <v>501987</v>
      </c>
      <c r="D133" s="221">
        <v>499295</v>
      </c>
      <c r="E133" s="221">
        <v>476721</v>
      </c>
      <c r="F133" s="221">
        <v>459416</v>
      </c>
      <c r="G133" s="221">
        <v>478356</v>
      </c>
      <c r="H133" s="221">
        <v>454437</v>
      </c>
      <c r="I133" s="221">
        <v>450769</v>
      </c>
      <c r="J133" s="221">
        <v>460524</v>
      </c>
      <c r="K133" s="221">
        <v>446939</v>
      </c>
      <c r="L133" s="221">
        <v>460200</v>
      </c>
      <c r="M133" s="221">
        <v>458636</v>
      </c>
      <c r="N133" s="221">
        <v>457675</v>
      </c>
      <c r="O133" s="221">
        <v>457912</v>
      </c>
      <c r="P133" s="221">
        <v>460235</v>
      </c>
      <c r="Q133" s="221">
        <v>433578</v>
      </c>
      <c r="R133" s="221">
        <v>449349</v>
      </c>
      <c r="S133" s="17"/>
      <c r="T133" s="17"/>
      <c r="U133" s="17"/>
      <c r="V133" s="17"/>
      <c r="W133" s="17"/>
      <c r="X133" s="17"/>
      <c r="Y133" s="17"/>
      <c r="Z133" s="17"/>
      <c r="AA133" s="17"/>
      <c r="AB133" s="17"/>
    </row>
    <row r="134" spans="1:28">
      <c r="A134" s="17">
        <v>205</v>
      </c>
      <c r="B134" s="17" t="s">
        <v>248</v>
      </c>
      <c r="C134" s="221">
        <v>200007</v>
      </c>
      <c r="D134" s="221">
        <v>193999</v>
      </c>
      <c r="E134" s="221">
        <v>180096</v>
      </c>
      <c r="F134" s="221">
        <v>177109</v>
      </c>
      <c r="G134" s="221">
        <v>183235</v>
      </c>
      <c r="H134" s="221">
        <v>165834</v>
      </c>
      <c r="I134" s="221">
        <v>163737</v>
      </c>
      <c r="J134" s="221">
        <v>168205</v>
      </c>
      <c r="K134" s="221">
        <v>161503</v>
      </c>
      <c r="L134" s="221">
        <v>171538</v>
      </c>
      <c r="M134" s="221">
        <v>160131</v>
      </c>
      <c r="N134" s="221">
        <v>159124</v>
      </c>
      <c r="O134" s="221">
        <v>158358</v>
      </c>
      <c r="P134" s="221">
        <v>156814</v>
      </c>
      <c r="Q134" s="221">
        <v>147679</v>
      </c>
      <c r="R134" s="221">
        <v>153947</v>
      </c>
      <c r="S134" s="17"/>
      <c r="T134" s="17"/>
      <c r="U134" s="17"/>
      <c r="V134" s="17"/>
      <c r="W134" s="17"/>
      <c r="X134" s="17"/>
      <c r="Y134" s="17"/>
      <c r="Z134" s="17"/>
      <c r="AA134" s="17"/>
      <c r="AB134" s="17"/>
    </row>
    <row r="135" spans="1:28">
      <c r="A135" s="17">
        <v>224</v>
      </c>
      <c r="B135" s="17" t="s">
        <v>249</v>
      </c>
      <c r="C135" s="221">
        <v>160249</v>
      </c>
      <c r="D135" s="221">
        <v>159608</v>
      </c>
      <c r="E135" s="221">
        <v>156369</v>
      </c>
      <c r="F135" s="221">
        <v>147820</v>
      </c>
      <c r="G135" s="221">
        <v>158232</v>
      </c>
      <c r="H135" s="221">
        <v>155203</v>
      </c>
      <c r="I135" s="221">
        <v>148538</v>
      </c>
      <c r="J135" s="221">
        <v>154661</v>
      </c>
      <c r="K135" s="221">
        <v>151100</v>
      </c>
      <c r="L135" s="221">
        <v>156256</v>
      </c>
      <c r="M135" s="221">
        <v>155894</v>
      </c>
      <c r="N135" s="221">
        <v>157264</v>
      </c>
      <c r="O135" s="221">
        <v>157192</v>
      </c>
      <c r="P135" s="221">
        <v>156427</v>
      </c>
      <c r="Q135" s="221">
        <v>144694</v>
      </c>
      <c r="R135" s="221">
        <v>143598</v>
      </c>
      <c r="S135" s="17"/>
      <c r="T135" s="17"/>
      <c r="U135" s="17"/>
      <c r="V135" s="17"/>
      <c r="W135" s="17"/>
      <c r="X135" s="17"/>
      <c r="Y135" s="17"/>
      <c r="Z135" s="17"/>
      <c r="AA135" s="17"/>
      <c r="AB135" s="17"/>
    </row>
    <row r="136" spans="1:28">
      <c r="A136" s="29">
        <v>226</v>
      </c>
      <c r="B136" s="29" t="s">
        <v>250</v>
      </c>
      <c r="C136" s="219">
        <v>141731</v>
      </c>
      <c r="D136" s="219">
        <v>145688</v>
      </c>
      <c r="E136" s="219">
        <v>140256</v>
      </c>
      <c r="F136" s="219">
        <v>134487</v>
      </c>
      <c r="G136" s="219">
        <v>136889</v>
      </c>
      <c r="H136" s="219">
        <v>133400</v>
      </c>
      <c r="I136" s="219">
        <v>138494</v>
      </c>
      <c r="J136" s="219">
        <v>137658</v>
      </c>
      <c r="K136" s="219">
        <v>134336</v>
      </c>
      <c r="L136" s="219">
        <v>132406</v>
      </c>
      <c r="M136" s="219">
        <v>142611</v>
      </c>
      <c r="N136" s="219">
        <v>141287</v>
      </c>
      <c r="O136" s="219">
        <v>142362</v>
      </c>
      <c r="P136" s="219">
        <v>146994</v>
      </c>
      <c r="Q136" s="219">
        <v>141205</v>
      </c>
      <c r="R136" s="219">
        <v>151804</v>
      </c>
      <c r="S136" s="17"/>
      <c r="T136" s="17"/>
      <c r="U136" s="17"/>
      <c r="V136" s="17"/>
      <c r="W136" s="17"/>
      <c r="X136" s="17"/>
      <c r="Y136" s="17"/>
      <c r="Z136" s="17"/>
      <c r="AA136" s="17"/>
      <c r="AB136" s="17"/>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9</vt:i4>
      </vt:variant>
    </vt:vector>
  </HeadingPairs>
  <TitlesOfParts>
    <vt:vector size="9" baseType="lpstr">
      <vt:lpstr>表紙</vt:lpstr>
      <vt:lpstr>コメント</vt:lpstr>
      <vt:lpstr>公表予定</vt:lpstr>
      <vt:lpstr>推計方法</vt:lpstr>
      <vt:lpstr>概要ｸﾞﾗﾌ</vt:lpstr>
      <vt:lpstr>統計表1</vt:lpstr>
      <vt:lpstr>統計表2</vt:lpstr>
      <vt:lpstr>統計表3</vt:lpstr>
      <vt:lpstr>統計表4</vt:lpstr>
    </vt:vector>
  </TitlesOfParts>
  <Company>兵庫県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田中隆</dc:creator>
  <cp:lastModifiedBy>田中隆</cp:lastModifiedBy>
  <cp:lastPrinted>2024-12-23T00:03:23Z</cp:lastPrinted>
  <dcterms:created xsi:type="dcterms:W3CDTF">2015-10-01T01:31:47Z</dcterms:created>
  <dcterms:modified xsi:type="dcterms:W3CDTF">2024-12-30T06:23:43Z</dcterms:modified>
</cp:coreProperties>
</file>