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570B6BA5-5A9E-4425-A584-34FCDAEAC8CB}" xr6:coauthVersionLast="47" xr6:coauthVersionMax="47" xr10:uidLastSave="{00000000-0000-0000-0000-000000000000}"/>
  <bookViews>
    <workbookView xWindow="-110" yWindow="-110" windowWidth="19420" windowHeight="10300" tabRatio="977" activeTab="3" xr2:uid="{00000000-000D-0000-FFFF-FFFF00000000}"/>
  </bookViews>
  <sheets>
    <sheet name="表紙" sheetId="24" r:id="rId1"/>
    <sheet name="公表予定" sheetId="25" r:id="rId2"/>
    <sheet name="推計方法" sheetId="27" r:id="rId3"/>
    <sheet name="概要ｸﾞﾗﾌ" sheetId="33" r:id="rId4"/>
    <sheet name="統計表1" sheetId="30" r:id="rId5"/>
    <sheet name="統計表2" sheetId="29" r:id="rId6"/>
    <sheet name="統計表3" sheetId="32" r:id="rId7"/>
    <sheet name="統計表4" sheetId="31" r:id="rId8"/>
  </sheets>
  <calcPr calcId="191029"/>
</workbook>
</file>

<file path=xl/calcChain.xml><?xml version="1.0" encoding="utf-8"?>
<calcChain xmlns="http://schemas.openxmlformats.org/spreadsheetml/2006/main">
  <c r="W64" i="29" l="1"/>
  <c r="V64" i="29"/>
  <c r="O64" i="29"/>
  <c r="N64" i="29"/>
  <c r="M64" i="29"/>
  <c r="G64" i="29"/>
  <c r="F64" i="29"/>
  <c r="E64" i="29"/>
  <c r="D64" i="29"/>
  <c r="C64" i="29"/>
  <c r="AA63" i="29"/>
  <c r="Z63" i="29"/>
  <c r="S63" i="29"/>
  <c r="R63" i="29"/>
  <c r="O63" i="29"/>
  <c r="K63" i="29"/>
  <c r="J63" i="29"/>
  <c r="G63" i="29"/>
  <c r="F63" i="29"/>
  <c r="E63" i="29"/>
  <c r="D63" i="29"/>
  <c r="C63" i="29"/>
  <c r="Z62" i="29"/>
  <c r="Y62" i="29"/>
  <c r="R62" i="29"/>
  <c r="G62" i="29"/>
  <c r="F62" i="29"/>
  <c r="E62" i="29"/>
  <c r="D62" i="29"/>
  <c r="C62" i="29"/>
  <c r="AA61" i="29"/>
  <c r="S61" i="29"/>
  <c r="K61" i="29"/>
  <c r="G61" i="29"/>
  <c r="F61" i="29"/>
  <c r="E61" i="29"/>
  <c r="D61" i="29"/>
  <c r="C61" i="29"/>
  <c r="W60" i="29"/>
  <c r="V60" i="29"/>
  <c r="U60" i="29"/>
  <c r="Q60" i="29"/>
  <c r="O60" i="29"/>
  <c r="N60" i="29"/>
  <c r="I60" i="29"/>
  <c r="H60" i="29"/>
  <c r="G60" i="29"/>
  <c r="F60" i="29"/>
  <c r="E60" i="29"/>
  <c r="D60" i="29"/>
  <c r="C60" i="29"/>
  <c r="AA59" i="29"/>
  <c r="Z59" i="29"/>
  <c r="S59" i="29"/>
  <c r="R59" i="29"/>
  <c r="K59" i="29"/>
  <c r="J59" i="29"/>
  <c r="I59" i="29"/>
  <c r="G59" i="29"/>
  <c r="F59" i="29"/>
  <c r="E59" i="29"/>
  <c r="D59" i="29"/>
  <c r="C59" i="29"/>
  <c r="AB58" i="29"/>
  <c r="AA58" i="29"/>
  <c r="Q58" i="29"/>
  <c r="M58" i="29"/>
  <c r="G58" i="29"/>
  <c r="F58" i="29"/>
  <c r="E58" i="29"/>
  <c r="D58" i="29"/>
  <c r="C58" i="29"/>
  <c r="AA57" i="29"/>
  <c r="W57" i="29"/>
  <c r="V57" i="29"/>
  <c r="U57" i="29"/>
  <c r="T57" i="29"/>
  <c r="S57" i="29"/>
  <c r="L57" i="29"/>
  <c r="K57" i="29"/>
  <c r="G57" i="29"/>
  <c r="F57" i="29"/>
  <c r="E57" i="29"/>
  <c r="D57" i="29"/>
  <c r="C57" i="29"/>
  <c r="X56" i="29"/>
  <c r="W56" i="29"/>
  <c r="V56" i="29"/>
  <c r="U56" i="29"/>
  <c r="Q56" i="29"/>
  <c r="O56" i="29"/>
  <c r="N56" i="29"/>
  <c r="M56" i="29"/>
  <c r="G56" i="29"/>
  <c r="F56" i="29"/>
  <c r="E56" i="29"/>
  <c r="D56" i="29"/>
  <c r="C56" i="29"/>
  <c r="AA55" i="29"/>
  <c r="Z55" i="29"/>
  <c r="W55" i="29"/>
  <c r="S55" i="29"/>
  <c r="R55" i="29"/>
  <c r="O55" i="29"/>
  <c r="K55" i="29"/>
  <c r="J55" i="29"/>
  <c r="G55" i="29"/>
  <c r="F55" i="29"/>
  <c r="E55" i="29"/>
  <c r="D55" i="29"/>
  <c r="C55" i="29"/>
  <c r="AB54" i="29"/>
  <c r="AA54" i="29"/>
  <c r="M54" i="29"/>
  <c r="G54" i="29"/>
  <c r="F54" i="29"/>
  <c r="E54" i="29"/>
  <c r="D54" i="29"/>
  <c r="C54" i="29"/>
  <c r="AA49" i="29"/>
  <c r="T49" i="29"/>
  <c r="S49" i="29"/>
  <c r="K49" i="29"/>
  <c r="G49" i="29"/>
  <c r="F49" i="29"/>
  <c r="E49" i="29"/>
  <c r="D49" i="29"/>
  <c r="C49" i="29"/>
  <c r="X48" i="29"/>
  <c r="W48" i="29"/>
  <c r="V48" i="29"/>
  <c r="Q48" i="29"/>
  <c r="O48" i="29"/>
  <c r="N48" i="29"/>
  <c r="I48" i="29"/>
  <c r="H48" i="29"/>
  <c r="G48" i="29"/>
  <c r="F48" i="29"/>
  <c r="E48" i="29"/>
  <c r="D48" i="29"/>
  <c r="C48" i="29"/>
  <c r="AA47" i="29"/>
  <c r="Z47" i="29"/>
  <c r="Y47" i="29"/>
  <c r="X47" i="29"/>
  <c r="W47" i="29"/>
  <c r="S47" i="29"/>
  <c r="R47" i="29"/>
  <c r="K47" i="29"/>
  <c r="J47" i="29"/>
  <c r="I47" i="29"/>
  <c r="G47" i="29"/>
  <c r="F47" i="29"/>
  <c r="E47" i="29"/>
  <c r="D47" i="29"/>
  <c r="C47" i="29"/>
  <c r="AB46" i="29"/>
  <c r="AA46" i="29"/>
  <c r="T46" i="29"/>
  <c r="S46" i="29"/>
  <c r="R46" i="29"/>
  <c r="Q46" i="29"/>
  <c r="M46" i="29"/>
  <c r="G46" i="29"/>
  <c r="F46" i="29"/>
  <c r="E46" i="29"/>
  <c r="D46" i="29"/>
  <c r="C46" i="29"/>
  <c r="AA45" i="29"/>
  <c r="U45" i="29"/>
  <c r="T45" i="29"/>
  <c r="S45" i="29"/>
  <c r="L45" i="29"/>
  <c r="K45" i="29"/>
  <c r="G45" i="29"/>
  <c r="F45" i="29"/>
  <c r="E45" i="29"/>
  <c r="D45" i="29"/>
  <c r="C45" i="29"/>
  <c r="W44" i="29"/>
  <c r="V44" i="29"/>
  <c r="U44" i="29"/>
  <c r="Q44" i="29"/>
  <c r="O44" i="29"/>
  <c r="N44" i="29"/>
  <c r="M44" i="29"/>
  <c r="G44" i="29"/>
  <c r="F44" i="29"/>
  <c r="E44" i="29"/>
  <c r="D44" i="29"/>
  <c r="C44" i="29"/>
  <c r="AA43" i="29"/>
  <c r="Z43" i="29"/>
  <c r="W43" i="29"/>
  <c r="S43" i="29"/>
  <c r="R43" i="29"/>
  <c r="O43" i="29"/>
  <c r="K43" i="29"/>
  <c r="J43" i="29"/>
  <c r="G43" i="29"/>
  <c r="F43" i="29"/>
  <c r="E43" i="29"/>
  <c r="D43" i="29"/>
  <c r="C43" i="29"/>
  <c r="AB42" i="29"/>
  <c r="AA42" i="29"/>
  <c r="M42" i="29"/>
  <c r="G42" i="29"/>
  <c r="F42" i="29"/>
  <c r="E42" i="29"/>
  <c r="D42" i="29"/>
  <c r="C42" i="29"/>
  <c r="AA41" i="29"/>
  <c r="T41" i="29"/>
  <c r="S41" i="29"/>
  <c r="K41" i="29"/>
  <c r="G41" i="29"/>
  <c r="F41" i="29"/>
  <c r="E41" i="29"/>
  <c r="D41" i="29"/>
  <c r="C41" i="29"/>
  <c r="X40" i="29"/>
  <c r="W40" i="29"/>
  <c r="V40" i="29"/>
  <c r="Q40" i="29"/>
  <c r="O40" i="29"/>
  <c r="N40" i="29"/>
  <c r="I40" i="29"/>
  <c r="H40" i="29"/>
  <c r="G40" i="29"/>
  <c r="F40" i="29"/>
  <c r="E40" i="29"/>
  <c r="D40" i="29"/>
  <c r="C40" i="29"/>
  <c r="AA39" i="29"/>
  <c r="Z39" i="29"/>
  <c r="Y39" i="29"/>
  <c r="X39" i="29"/>
  <c r="W39" i="29"/>
  <c r="S39" i="29"/>
  <c r="R39" i="29"/>
  <c r="K39" i="29"/>
  <c r="J39" i="29"/>
  <c r="I39" i="29"/>
  <c r="G39" i="29"/>
  <c r="F39" i="29"/>
  <c r="E39" i="29"/>
  <c r="D39" i="29"/>
  <c r="C39" i="29"/>
  <c r="AJ32" i="29"/>
  <c r="AI32" i="29"/>
  <c r="AH32" i="29"/>
  <c r="AG32" i="29"/>
  <c r="AF32" i="29"/>
  <c r="AE32" i="29"/>
  <c r="AD32" i="29"/>
  <c r="P64" i="29"/>
  <c r="H64" i="29"/>
  <c r="AJ31" i="29"/>
  <c r="AI31" i="29"/>
  <c r="AH31" i="29"/>
  <c r="AF31" i="29"/>
  <c r="AE31" i="29"/>
  <c r="AD31" i="29"/>
  <c r="Q63" i="29"/>
  <c r="L63" i="29"/>
  <c r="I63" i="29"/>
  <c r="AI30" i="29"/>
  <c r="AH30" i="29"/>
  <c r="Y64" i="29"/>
  <c r="AF30" i="29"/>
  <c r="AE30" i="29"/>
  <c r="AD30" i="29"/>
  <c r="U64" i="29"/>
  <c r="Q62" i="29"/>
  <c r="P62" i="29"/>
  <c r="O62" i="29"/>
  <c r="N62" i="29"/>
  <c r="M62" i="29"/>
  <c r="K62" i="29"/>
  <c r="J62" i="29"/>
  <c r="I62" i="29"/>
  <c r="H62" i="29"/>
  <c r="AE29" i="29"/>
  <c r="AI29" i="29"/>
  <c r="AH29" i="29"/>
  <c r="Y63" i="29"/>
  <c r="W63" i="29"/>
  <c r="AD29" i="29"/>
  <c r="T63" i="29"/>
  <c r="O61" i="29"/>
  <c r="N61" i="29"/>
  <c r="M61" i="29"/>
  <c r="L61" i="29"/>
  <c r="J61" i="29"/>
  <c r="H61" i="29"/>
  <c r="AH28" i="29"/>
  <c r="AG28" i="29"/>
  <c r="AB62" i="29"/>
  <c r="AA62" i="29"/>
  <c r="W62" i="29"/>
  <c r="V62" i="29"/>
  <c r="U62" i="29"/>
  <c r="S62" i="29"/>
  <c r="P60" i="29"/>
  <c r="M60" i="29"/>
  <c r="K60" i="29"/>
  <c r="AJ27" i="29"/>
  <c r="AI27" i="29"/>
  <c r="Z61" i="29"/>
  <c r="V61" i="29"/>
  <c r="U61" i="29"/>
  <c r="T61" i="29"/>
  <c r="R61" i="29"/>
  <c r="Q59" i="29"/>
  <c r="O59" i="29"/>
  <c r="L59" i="29"/>
  <c r="H59" i="29"/>
  <c r="AJ26" i="29"/>
  <c r="AI26" i="29"/>
  <c r="AH26" i="29"/>
  <c r="AG26" i="29"/>
  <c r="AA60" i="29"/>
  <c r="Y60" i="29"/>
  <c r="AF26" i="29"/>
  <c r="AE26" i="29"/>
  <c r="AD26" i="29"/>
  <c r="S60" i="29"/>
  <c r="P58" i="29"/>
  <c r="O58" i="29"/>
  <c r="N58" i="29"/>
  <c r="L58" i="29"/>
  <c r="K58" i="29"/>
  <c r="J58" i="29"/>
  <c r="I58" i="29"/>
  <c r="H58" i="29"/>
  <c r="AI25" i="29"/>
  <c r="AH25" i="29"/>
  <c r="AG25" i="29"/>
  <c r="X59" i="29"/>
  <c r="V59" i="29"/>
  <c r="T59" i="29"/>
  <c r="O57" i="29"/>
  <c r="N57" i="29"/>
  <c r="M57" i="29"/>
  <c r="J57" i="29"/>
  <c r="H57" i="29"/>
  <c r="AJ24" i="29"/>
  <c r="AI24" i="29"/>
  <c r="Z58" i="29"/>
  <c r="Y58" i="29"/>
  <c r="W58" i="29"/>
  <c r="V58" i="29"/>
  <c r="U58" i="29"/>
  <c r="T58" i="29"/>
  <c r="S58" i="29"/>
  <c r="R58" i="29"/>
  <c r="P56" i="29"/>
  <c r="I56" i="29"/>
  <c r="H56" i="29"/>
  <c r="AB57" i="29"/>
  <c r="AI23" i="29"/>
  <c r="Z57" i="29"/>
  <c r="X57" i="29"/>
  <c r="V55" i="29"/>
  <c r="T55" i="29"/>
  <c r="R57" i="29"/>
  <c r="Q55" i="29"/>
  <c r="N55" i="29"/>
  <c r="L55" i="29"/>
  <c r="H55" i="29"/>
  <c r="AI22" i="29"/>
  <c r="Y54" i="29"/>
  <c r="W54" i="29"/>
  <c r="V54" i="29"/>
  <c r="U54" i="29"/>
  <c r="S54" i="29"/>
  <c r="Q54" i="29"/>
  <c r="P54" i="29"/>
  <c r="O54" i="29"/>
  <c r="N54" i="29"/>
  <c r="L54" i="29"/>
  <c r="K54" i="29"/>
  <c r="J54" i="29"/>
  <c r="I54" i="29"/>
  <c r="H54" i="29"/>
  <c r="AJ15" i="29"/>
  <c r="AI15" i="29"/>
  <c r="Z49" i="29"/>
  <c r="X49" i="29"/>
  <c r="W49" i="29"/>
  <c r="V49" i="29"/>
  <c r="U49" i="29"/>
  <c r="R49" i="29"/>
  <c r="P49" i="29"/>
  <c r="O49" i="29"/>
  <c r="N49" i="29"/>
  <c r="M49" i="29"/>
  <c r="L49" i="29"/>
  <c r="J49" i="29"/>
  <c r="H49" i="29"/>
  <c r="AH14" i="29"/>
  <c r="AG14" i="29"/>
  <c r="AJ14" i="29"/>
  <c r="AA48" i="29"/>
  <c r="Y48" i="29"/>
  <c r="AF14" i="29"/>
  <c r="AE14" i="29"/>
  <c r="AD14" i="29"/>
  <c r="U48" i="29"/>
  <c r="S48" i="29"/>
  <c r="P48" i="29"/>
  <c r="M48" i="29"/>
  <c r="K48" i="29"/>
  <c r="AG13" i="29"/>
  <c r="AI13" i="29"/>
  <c r="AH13" i="29"/>
  <c r="AF13" i="29"/>
  <c r="T47" i="29"/>
  <c r="P47" i="29"/>
  <c r="O47" i="29"/>
  <c r="L47" i="29"/>
  <c r="H47" i="29"/>
  <c r="AJ12" i="29"/>
  <c r="AI12" i="29"/>
  <c r="AH12" i="29"/>
  <c r="AG12" i="29"/>
  <c r="Z46" i="29"/>
  <c r="Y46" i="29"/>
  <c r="W46" i="29"/>
  <c r="AE12" i="29"/>
  <c r="U46" i="29"/>
  <c r="P46" i="29"/>
  <c r="O46" i="29"/>
  <c r="N46" i="29"/>
  <c r="L46" i="29"/>
  <c r="K46" i="29"/>
  <c r="J46" i="29"/>
  <c r="I46" i="29"/>
  <c r="H46" i="29"/>
  <c r="AJ11" i="29"/>
  <c r="Z45" i="29"/>
  <c r="W45" i="29"/>
  <c r="AD11" i="29"/>
  <c r="R45" i="29"/>
  <c r="O45" i="29"/>
  <c r="N45" i="29"/>
  <c r="M45" i="29"/>
  <c r="J45" i="29"/>
  <c r="H45" i="29"/>
  <c r="AJ10" i="29"/>
  <c r="AI10" i="29"/>
  <c r="AG10" i="29"/>
  <c r="AF10" i="29"/>
  <c r="AE10" i="29"/>
  <c r="P44" i="29"/>
  <c r="I44" i="29"/>
  <c r="H44" i="29"/>
  <c r="AI9" i="29"/>
  <c r="AF9" i="29"/>
  <c r="V43" i="29"/>
  <c r="T43" i="29"/>
  <c r="Q43" i="29"/>
  <c r="N43" i="29"/>
  <c r="L43" i="29"/>
  <c r="H43" i="29"/>
  <c r="AJ8" i="29"/>
  <c r="AI8" i="29"/>
  <c r="Z42" i="29"/>
  <c r="Y42" i="29"/>
  <c r="W42" i="29"/>
  <c r="AE8" i="29"/>
  <c r="U42" i="29"/>
  <c r="S42" i="29"/>
  <c r="R42" i="29"/>
  <c r="Q42" i="29"/>
  <c r="P42" i="29"/>
  <c r="O42" i="29"/>
  <c r="N42" i="29"/>
  <c r="L42" i="29"/>
  <c r="K42" i="29"/>
  <c r="J42" i="29"/>
  <c r="I42" i="29"/>
  <c r="H42" i="29"/>
  <c r="AJ7" i="29"/>
  <c r="Z41" i="29"/>
  <c r="X41" i="29"/>
  <c r="AE7" i="29"/>
  <c r="AD7" i="29"/>
  <c r="U41" i="29"/>
  <c r="R41" i="29"/>
  <c r="P41" i="29"/>
  <c r="O41" i="29"/>
  <c r="N41" i="29"/>
  <c r="M41" i="29"/>
  <c r="L41" i="29"/>
  <c r="J41" i="29"/>
  <c r="H41" i="29"/>
  <c r="AH6" i="29"/>
  <c r="AG6" i="29"/>
  <c r="AA40" i="29"/>
  <c r="Y40" i="29"/>
  <c r="AF6" i="29"/>
  <c r="AE6" i="29"/>
  <c r="U40" i="29"/>
  <c r="S40" i="29"/>
  <c r="P40" i="29"/>
  <c r="M40" i="29"/>
  <c r="K40" i="29"/>
  <c r="AI5" i="29"/>
  <c r="AG5" i="29"/>
  <c r="AF5" i="29"/>
  <c r="AE5" i="29"/>
  <c r="AD5" i="29"/>
  <c r="T39" i="29"/>
  <c r="Q39" i="29"/>
  <c r="O39" i="29"/>
  <c r="L39" i="29"/>
  <c r="H39" i="29"/>
  <c r="L158" i="30"/>
  <c r="D158" i="30"/>
  <c r="C158" i="30"/>
  <c r="I157" i="30"/>
  <c r="H157" i="30"/>
  <c r="N156" i="30"/>
  <c r="F156" i="30"/>
  <c r="K155" i="30"/>
  <c r="C155" i="30"/>
  <c r="H154" i="30"/>
  <c r="G154" i="30"/>
  <c r="M153" i="30"/>
  <c r="E153" i="30"/>
  <c r="D153" i="30"/>
  <c r="J152" i="30"/>
  <c r="I152" i="30"/>
  <c r="O151" i="30"/>
  <c r="G151" i="30"/>
  <c r="L150" i="30"/>
  <c r="D150" i="30"/>
  <c r="I149" i="30"/>
  <c r="H149" i="30"/>
  <c r="N148" i="30"/>
  <c r="F148" i="30"/>
  <c r="E148" i="30"/>
  <c r="O158" i="30"/>
  <c r="K158" i="30"/>
  <c r="J158" i="30"/>
  <c r="H158" i="30"/>
  <c r="G158" i="30"/>
  <c r="O157" i="30"/>
  <c r="L157" i="30"/>
  <c r="G157" i="30"/>
  <c r="E157" i="30"/>
  <c r="D157" i="30"/>
  <c r="M156" i="30"/>
  <c r="L156" i="30"/>
  <c r="I156" i="30"/>
  <c r="E156" i="30"/>
  <c r="D156" i="30"/>
  <c r="N155" i="30"/>
  <c r="J155" i="30"/>
  <c r="I155" i="30"/>
  <c r="G155" i="30"/>
  <c r="F155" i="30"/>
  <c r="O154" i="30"/>
  <c r="N154" i="30"/>
  <c r="K154" i="30"/>
  <c r="F154" i="30"/>
  <c r="C154" i="30"/>
  <c r="L153" i="30"/>
  <c r="K153" i="30"/>
  <c r="I153" i="30"/>
  <c r="H153" i="30"/>
  <c r="C153" i="30"/>
  <c r="M152" i="30"/>
  <c r="H152" i="30"/>
  <c r="F152" i="30"/>
  <c r="E152" i="30"/>
  <c r="N151" i="30"/>
  <c r="M151" i="30"/>
  <c r="J151" i="30"/>
  <c r="F151" i="30"/>
  <c r="E151" i="30"/>
  <c r="O150" i="30"/>
  <c r="K150" i="30"/>
  <c r="J150" i="30"/>
  <c r="H150" i="30"/>
  <c r="G150" i="30"/>
  <c r="C150" i="30"/>
  <c r="O149" i="30"/>
  <c r="L149" i="30"/>
  <c r="G149" i="30"/>
  <c r="E149" i="30"/>
  <c r="D149" i="30"/>
  <c r="M148" i="30"/>
  <c r="L148" i="30"/>
  <c r="I148" i="30"/>
  <c r="D148" i="30"/>
  <c r="J126" i="30"/>
  <c r="O125" i="30"/>
  <c r="N125" i="30"/>
  <c r="G125" i="30"/>
  <c r="L124" i="30"/>
  <c r="K124" i="30"/>
  <c r="D124" i="30"/>
  <c r="I123" i="30"/>
  <c r="H123" i="30"/>
  <c r="N122" i="30"/>
  <c r="F122" i="30"/>
  <c r="E122" i="30"/>
  <c r="K121" i="30"/>
  <c r="C121" i="30"/>
  <c r="O120" i="30"/>
  <c r="H120" i="30"/>
  <c r="M119" i="30"/>
  <c r="L119" i="30"/>
  <c r="E119" i="30"/>
  <c r="J118" i="30"/>
  <c r="I118" i="30"/>
  <c r="O117" i="30"/>
  <c r="G117" i="30"/>
  <c r="F117" i="30"/>
  <c r="L116" i="30"/>
  <c r="D116" i="30"/>
  <c r="C116" i="30"/>
  <c r="N126" i="30"/>
  <c r="I158" i="30"/>
  <c r="H126" i="30"/>
  <c r="F126" i="30"/>
  <c r="N157" i="30"/>
  <c r="M125" i="30"/>
  <c r="K125" i="30"/>
  <c r="F157" i="30"/>
  <c r="E125" i="30"/>
  <c r="C125" i="30"/>
  <c r="K156" i="30"/>
  <c r="J124" i="30"/>
  <c r="H124" i="30"/>
  <c r="C156" i="30"/>
  <c r="O123" i="30"/>
  <c r="M123" i="30"/>
  <c r="H155" i="30"/>
  <c r="G123" i="30"/>
  <c r="E123" i="30"/>
  <c r="M154" i="30"/>
  <c r="L122" i="30"/>
  <c r="J122" i="30"/>
  <c r="E154" i="30"/>
  <c r="D122" i="30"/>
  <c r="O121" i="30"/>
  <c r="J153" i="30"/>
  <c r="I121" i="30"/>
  <c r="G121" i="30"/>
  <c r="O152" i="30"/>
  <c r="N120" i="30"/>
  <c r="L120" i="30"/>
  <c r="G152" i="30"/>
  <c r="F120" i="30"/>
  <c r="D120" i="30"/>
  <c r="L151" i="30"/>
  <c r="K119" i="30"/>
  <c r="I119" i="30"/>
  <c r="D151" i="30"/>
  <c r="C119" i="30"/>
  <c r="N118" i="30"/>
  <c r="I150" i="30"/>
  <c r="H118" i="30"/>
  <c r="F118" i="30"/>
  <c r="N117" i="30"/>
  <c r="M117" i="30"/>
  <c r="K117" i="30"/>
  <c r="F149" i="30"/>
  <c r="E117" i="30"/>
  <c r="C117" i="30"/>
  <c r="K116" i="30"/>
  <c r="J116" i="30"/>
  <c r="H116" i="30"/>
  <c r="C148" i="30"/>
  <c r="O94" i="30"/>
  <c r="H94" i="30"/>
  <c r="E94" i="30"/>
  <c r="M93" i="30"/>
  <c r="L93" i="30"/>
  <c r="E93" i="30"/>
  <c r="O92" i="30"/>
  <c r="J92" i="30"/>
  <c r="I92" i="30"/>
  <c r="O91" i="30"/>
  <c r="L91" i="30"/>
  <c r="G91" i="30"/>
  <c r="F91" i="30"/>
  <c r="L90" i="30"/>
  <c r="I90" i="30"/>
  <c r="D90" i="30"/>
  <c r="C90" i="30"/>
  <c r="I89" i="30"/>
  <c r="F89" i="30"/>
  <c r="N88" i="30"/>
  <c r="M88" i="30"/>
  <c r="F88" i="30"/>
  <c r="C88" i="30"/>
  <c r="K87" i="30"/>
  <c r="J87" i="30"/>
  <c r="C87" i="30"/>
  <c r="M86" i="30"/>
  <c r="H86" i="30"/>
  <c r="G86" i="30"/>
  <c r="M85" i="30"/>
  <c r="J85" i="30"/>
  <c r="E85" i="30"/>
  <c r="D85" i="30"/>
  <c r="J84" i="30"/>
  <c r="G84" i="30"/>
  <c r="O126" i="30"/>
  <c r="N94" i="30"/>
  <c r="L126" i="30"/>
  <c r="G94" i="30"/>
  <c r="F94" i="30"/>
  <c r="D126" i="30"/>
  <c r="L125" i="30"/>
  <c r="K93" i="30"/>
  <c r="I125" i="30"/>
  <c r="D93" i="30"/>
  <c r="C93" i="30"/>
  <c r="N124" i="30"/>
  <c r="I124" i="30"/>
  <c r="H92" i="30"/>
  <c r="F124" i="30"/>
  <c r="N91" i="30"/>
  <c r="M91" i="30"/>
  <c r="K123" i="30"/>
  <c r="F123" i="30"/>
  <c r="E91" i="30"/>
  <c r="C123" i="30"/>
  <c r="K90" i="30"/>
  <c r="J90" i="30"/>
  <c r="H122" i="30"/>
  <c r="C122" i="30"/>
  <c r="O89" i="30"/>
  <c r="M121" i="30"/>
  <c r="H89" i="30"/>
  <c r="G89" i="30"/>
  <c r="E121" i="30"/>
  <c r="M120" i="30"/>
  <c r="L88" i="30"/>
  <c r="J120" i="30"/>
  <c r="E88" i="30"/>
  <c r="D88" i="30"/>
  <c r="O119" i="30"/>
  <c r="J119" i="30"/>
  <c r="I87" i="30"/>
  <c r="G119" i="30"/>
  <c r="O86" i="30"/>
  <c r="N86" i="30"/>
  <c r="L118" i="30"/>
  <c r="G118" i="30"/>
  <c r="F86" i="30"/>
  <c r="D118" i="30"/>
  <c r="L85" i="30"/>
  <c r="K85" i="30"/>
  <c r="I117" i="30"/>
  <c r="D117" i="30"/>
  <c r="C85" i="30"/>
  <c r="N116" i="30"/>
  <c r="I84" i="30"/>
  <c r="H84" i="30"/>
  <c r="F116" i="30"/>
  <c r="O62" i="30"/>
  <c r="N62" i="30"/>
  <c r="M62" i="30"/>
  <c r="G62" i="30"/>
  <c r="E62" i="30"/>
  <c r="O61" i="30"/>
  <c r="L61" i="30"/>
  <c r="D61" i="30"/>
  <c r="C61" i="30"/>
  <c r="O60" i="30"/>
  <c r="M60" i="30"/>
  <c r="I60" i="30"/>
  <c r="H60" i="30"/>
  <c r="E60" i="30"/>
  <c r="N59" i="30"/>
  <c r="M59" i="30"/>
  <c r="F59" i="30"/>
  <c r="E59" i="30"/>
  <c r="O58" i="30"/>
  <c r="N58" i="30"/>
  <c r="K58" i="30"/>
  <c r="J58" i="30"/>
  <c r="C58" i="30"/>
  <c r="O57" i="30"/>
  <c r="N57" i="30"/>
  <c r="H57" i="30"/>
  <c r="F57" i="30"/>
  <c r="C57" i="30"/>
  <c r="M56" i="30"/>
  <c r="E56" i="30"/>
  <c r="D56" i="30"/>
  <c r="C56" i="30"/>
  <c r="N55" i="30"/>
  <c r="J55" i="30"/>
  <c r="I55" i="30"/>
  <c r="F55" i="30"/>
  <c r="O54" i="30"/>
  <c r="N54" i="30"/>
  <c r="G54" i="30"/>
  <c r="F54" i="30"/>
  <c r="C54" i="30"/>
  <c r="O53" i="30"/>
  <c r="L53" i="30"/>
  <c r="K53" i="30"/>
  <c r="D53" i="30"/>
  <c r="C53" i="30"/>
  <c r="O52" i="30"/>
  <c r="I52" i="30"/>
  <c r="G52" i="30"/>
  <c r="D52" i="30"/>
  <c r="M94" i="30"/>
  <c r="J62" i="30"/>
  <c r="H62" i="30"/>
  <c r="F62" i="30"/>
  <c r="M61" i="30"/>
  <c r="K61" i="30"/>
  <c r="J93" i="30"/>
  <c r="G61" i="30"/>
  <c r="E61" i="30"/>
  <c r="L60" i="30"/>
  <c r="J60" i="30"/>
  <c r="G92" i="30"/>
  <c r="D60" i="30"/>
  <c r="O59" i="30"/>
  <c r="L59" i="30"/>
  <c r="I59" i="30"/>
  <c r="G59" i="30"/>
  <c r="D91" i="30"/>
  <c r="L58" i="30"/>
  <c r="I58" i="30"/>
  <c r="F58" i="30"/>
  <c r="D58" i="30"/>
  <c r="N89" i="30"/>
  <c r="K57" i="30"/>
  <c r="I57" i="30"/>
  <c r="G57" i="30"/>
  <c r="N56" i="30"/>
  <c r="L56" i="30"/>
  <c r="K88" i="30"/>
  <c r="H56" i="30"/>
  <c r="F56" i="30"/>
  <c r="M55" i="30"/>
  <c r="K55" i="30"/>
  <c r="H87" i="30"/>
  <c r="E55" i="30"/>
  <c r="C55" i="30"/>
  <c r="M54" i="30"/>
  <c r="J54" i="30"/>
  <c r="H54" i="30"/>
  <c r="E86" i="30"/>
  <c r="M53" i="30"/>
  <c r="J53" i="30"/>
  <c r="G53" i="30"/>
  <c r="E53" i="30"/>
  <c r="O84" i="30"/>
  <c r="L52" i="30"/>
  <c r="J52" i="30"/>
  <c r="H52" i="30"/>
  <c r="K62" i="30"/>
  <c r="C62" i="30"/>
  <c r="H61" i="30"/>
  <c r="J59" i="30"/>
  <c r="G58" i="30"/>
  <c r="L57" i="30"/>
  <c r="D57" i="30"/>
  <c r="I56" i="30"/>
  <c r="K54" i="30"/>
  <c r="H53" i="30"/>
  <c r="M52" i="30"/>
  <c r="E52" i="30"/>
  <c r="C29" i="33"/>
  <c r="O28" i="33"/>
  <c r="N28" i="33"/>
  <c r="M28" i="33"/>
  <c r="C24" i="33"/>
  <c r="O23" i="33"/>
  <c r="N23" i="33"/>
  <c r="M23" i="33"/>
  <c r="O8" i="33"/>
  <c r="N8" i="33"/>
  <c r="N9" i="33" s="1"/>
  <c r="N29" i="33" s="1"/>
  <c r="M11" i="33"/>
  <c r="M24" i="33" s="1"/>
  <c r="H11" i="33"/>
  <c r="H24" i="33" s="1"/>
  <c r="E11" i="33"/>
  <c r="E24" i="33" s="1"/>
  <c r="O10" i="33"/>
  <c r="O11" i="33" s="1"/>
  <c r="O24" i="33" s="1"/>
  <c r="N10" i="33"/>
  <c r="M10" i="33"/>
  <c r="N11" i="33" s="1"/>
  <c r="N24" i="33" s="1"/>
  <c r="L10" i="33"/>
  <c r="L11" i="33" s="1"/>
  <c r="L24" i="33" s="1"/>
  <c r="K10" i="33"/>
  <c r="J10" i="33"/>
  <c r="K11" i="33" s="1"/>
  <c r="K24" i="33" s="1"/>
  <c r="I10" i="33"/>
  <c r="I11" i="33" s="1"/>
  <c r="I24" i="33" s="1"/>
  <c r="H10" i="33"/>
  <c r="G10" i="33"/>
  <c r="G11" i="33" s="1"/>
  <c r="G24" i="33" s="1"/>
  <c r="F10" i="33"/>
  <c r="E10" i="33"/>
  <c r="F11" i="33" s="1"/>
  <c r="F24" i="33" s="1"/>
  <c r="D10" i="33"/>
  <c r="D11" i="33" s="1"/>
  <c r="D24" i="33" s="1"/>
  <c r="C10" i="33"/>
  <c r="I9" i="33"/>
  <c r="I29" i="33" s="1"/>
  <c r="F9" i="33"/>
  <c r="F29" i="33" s="1"/>
  <c r="M8" i="33"/>
  <c r="M9" i="33" s="1"/>
  <c r="M29" i="33" s="1"/>
  <c r="L8" i="33"/>
  <c r="K8" i="33"/>
  <c r="L9" i="33" s="1"/>
  <c r="L29" i="33" s="1"/>
  <c r="J8" i="33"/>
  <c r="J9" i="33" s="1"/>
  <c r="J29" i="33" s="1"/>
  <c r="I8" i="33"/>
  <c r="H8" i="33"/>
  <c r="H9" i="33" s="1"/>
  <c r="H29" i="33" s="1"/>
  <c r="G8" i="33"/>
  <c r="F8" i="33"/>
  <c r="G9" i="33" s="1"/>
  <c r="G29" i="33" s="1"/>
  <c r="E8" i="33"/>
  <c r="E9" i="33" s="1"/>
  <c r="E29" i="33" s="1"/>
  <c r="D8" i="33"/>
  <c r="C8" i="33"/>
  <c r="D9" i="33" s="1"/>
  <c r="D29" i="33" s="1"/>
  <c r="L7" i="33"/>
  <c r="L23" i="33" s="1"/>
  <c r="G7" i="33"/>
  <c r="G23" i="33" s="1"/>
  <c r="D7" i="33"/>
  <c r="D23" i="33" s="1"/>
  <c r="L6" i="33"/>
  <c r="M6" i="33" s="1"/>
  <c r="N6" i="33" s="1"/>
  <c r="O6" i="33" s="1"/>
  <c r="K6" i="33"/>
  <c r="K7" i="33" s="1"/>
  <c r="K23" i="33" s="1"/>
  <c r="J6" i="33"/>
  <c r="I6" i="33"/>
  <c r="J7" i="33" s="1"/>
  <c r="J23" i="33" s="1"/>
  <c r="H6" i="33"/>
  <c r="H7" i="33" s="1"/>
  <c r="H23" i="33" s="1"/>
  <c r="G6" i="33"/>
  <c r="F6" i="33"/>
  <c r="F7" i="33" s="1"/>
  <c r="F23" i="33" s="1"/>
  <c r="E6" i="33"/>
  <c r="D6" i="33"/>
  <c r="E7" i="33" s="1"/>
  <c r="E23" i="33" s="1"/>
  <c r="C6" i="33"/>
  <c r="J5" i="33"/>
  <c r="J28" i="33" s="1"/>
  <c r="E5" i="33"/>
  <c r="E28" i="33" s="1"/>
  <c r="L4" i="33"/>
  <c r="M4" i="33" s="1"/>
  <c r="N4" i="33" s="1"/>
  <c r="O4" i="33" s="1"/>
  <c r="K4" i="33"/>
  <c r="J4" i="33"/>
  <c r="K5" i="33" s="1"/>
  <c r="K28" i="33" s="1"/>
  <c r="I4" i="33"/>
  <c r="I5" i="33" s="1"/>
  <c r="I28" i="33" s="1"/>
  <c r="H4" i="33"/>
  <c r="G4" i="33"/>
  <c r="H5" i="33" s="1"/>
  <c r="H28" i="33" s="1"/>
  <c r="F4" i="33"/>
  <c r="F5" i="33" s="1"/>
  <c r="F28" i="33" s="1"/>
  <c r="E4" i="33"/>
  <c r="D4" i="33"/>
  <c r="D5" i="33" s="1"/>
  <c r="D28" i="33" s="1"/>
  <c r="C4" i="33"/>
  <c r="AG23" i="29" l="1"/>
  <c r="AG31" i="29"/>
  <c r="I55" i="29"/>
  <c r="AB40" i="29"/>
  <c r="U47" i="29"/>
  <c r="AD13" i="29"/>
  <c r="Z56" i="29"/>
  <c r="AF25" i="29"/>
  <c r="AD27" i="29"/>
  <c r="X45" i="29"/>
  <c r="V47" i="29"/>
  <c r="N59" i="29"/>
  <c r="AE27" i="29"/>
  <c r="Y43" i="29"/>
  <c r="Y55" i="29"/>
  <c r="Y59" i="29"/>
  <c r="T62" i="29"/>
  <c r="R44" i="29"/>
  <c r="Q45" i="29"/>
  <c r="X46" i="29"/>
  <c r="AF12" i="29"/>
  <c r="AB56" i="29"/>
  <c r="W61" i="29"/>
  <c r="V41" i="29"/>
  <c r="AJ9" i="29"/>
  <c r="AB43" i="29"/>
  <c r="AA44" i="29"/>
  <c r="AG22" i="29"/>
  <c r="K56" i="29"/>
  <c r="X61" i="29"/>
  <c r="AI28" i="29"/>
  <c r="V63" i="29"/>
  <c r="AG30" i="29"/>
  <c r="P39" i="29"/>
  <c r="W41" i="29"/>
  <c r="T42" i="29"/>
  <c r="P43" i="29"/>
  <c r="P55" i="29"/>
  <c r="P59" i="29"/>
  <c r="X60" i="29"/>
  <c r="H63" i="29"/>
  <c r="AJ6" i="29"/>
  <c r="AF7" i="29"/>
  <c r="AH8" i="29"/>
  <c r="M43" i="29"/>
  <c r="U43" i="29"/>
  <c r="AD9" i="29"/>
  <c r="L44" i="29"/>
  <c r="T44" i="29"/>
  <c r="AB44" i="29"/>
  <c r="AF15" i="29"/>
  <c r="AH22" i="29"/>
  <c r="M55" i="29"/>
  <c r="U55" i="29"/>
  <c r="AD23" i="29"/>
  <c r="L56" i="29"/>
  <c r="R60" i="29"/>
  <c r="Z60" i="29"/>
  <c r="Y61" i="29"/>
  <c r="X62" i="29"/>
  <c r="AF28" i="29"/>
  <c r="AJ28" i="29"/>
  <c r="AF29" i="29"/>
  <c r="M63" i="29"/>
  <c r="L64" i="29"/>
  <c r="Y44" i="29"/>
  <c r="Q47" i="29"/>
  <c r="Y56" i="29"/>
  <c r="AB61" i="29"/>
  <c r="AE11" i="29"/>
  <c r="AE25" i="29"/>
  <c r="U39" i="29"/>
  <c r="T40" i="29"/>
  <c r="M47" i="29"/>
  <c r="T48" i="29"/>
  <c r="R56" i="29"/>
  <c r="M59" i="29"/>
  <c r="R64" i="29"/>
  <c r="P63" i="29"/>
  <c r="N39" i="29"/>
  <c r="AG11" i="29"/>
  <c r="AE13" i="29"/>
  <c r="S56" i="29"/>
  <c r="P57" i="29"/>
  <c r="S64" i="29"/>
  <c r="I64" i="29"/>
  <c r="Z44" i="29"/>
  <c r="T56" i="29"/>
  <c r="J56" i="29"/>
  <c r="I57" i="29"/>
  <c r="T64" i="29"/>
  <c r="J64" i="29"/>
  <c r="V45" i="29"/>
  <c r="AG8" i="29"/>
  <c r="K44" i="29"/>
  <c r="AG27" i="29"/>
  <c r="X44" i="29"/>
  <c r="AG7" i="29"/>
  <c r="AE9" i="29"/>
  <c r="AG15" i="29"/>
  <c r="AE23" i="29"/>
  <c r="AG24" i="29"/>
  <c r="AJ25" i="29"/>
  <c r="AB59" i="29"/>
  <c r="P61" i="29"/>
  <c r="AG29" i="29"/>
  <c r="N63" i="29"/>
  <c r="AB41" i="29"/>
  <c r="AB45" i="29"/>
  <c r="AB49" i="29"/>
  <c r="L62" i="29"/>
  <c r="X63" i="29"/>
  <c r="AJ5" i="29"/>
  <c r="AB39" i="29"/>
  <c r="AG9" i="29"/>
  <c r="AJ13" i="29"/>
  <c r="AB47" i="29"/>
  <c r="I43" i="29"/>
  <c r="W59" i="29"/>
  <c r="M39" i="29"/>
  <c r="L40" i="29"/>
  <c r="AF11" i="29"/>
  <c r="L48" i="29"/>
  <c r="AB48" i="29"/>
  <c r="Y57" i="29"/>
  <c r="X58" i="29"/>
  <c r="AF24" i="29"/>
  <c r="L60" i="29"/>
  <c r="Z64" i="29"/>
  <c r="X43" i="29"/>
  <c r="X55" i="29"/>
  <c r="V39" i="29"/>
  <c r="P45" i="29"/>
  <c r="N47" i="29"/>
  <c r="AA56" i="29"/>
  <c r="AJ29" i="29"/>
  <c r="AB63" i="29"/>
  <c r="AA64" i="29"/>
  <c r="Q64" i="29"/>
  <c r="R54" i="29"/>
  <c r="J44" i="29"/>
  <c r="I45" i="29"/>
  <c r="Y45" i="29"/>
  <c r="AD15" i="29"/>
  <c r="Q57" i="29"/>
  <c r="AF27" i="29"/>
  <c r="U63" i="29"/>
  <c r="AB64" i="29"/>
  <c r="AI6" i="29"/>
  <c r="S44" i="29"/>
  <c r="AI14" i="29"/>
  <c r="AE15" i="29"/>
  <c r="AJ23" i="29"/>
  <c r="AB55" i="29"/>
  <c r="K64" i="29"/>
  <c r="T54" i="29"/>
  <c r="J40" i="29"/>
  <c r="R40" i="29"/>
  <c r="Z40" i="29"/>
  <c r="I41" i="29"/>
  <c r="Q41" i="29"/>
  <c r="Y41" i="29"/>
  <c r="X42" i="29"/>
  <c r="AF8" i="29"/>
  <c r="AH10" i="29"/>
  <c r="J48" i="29"/>
  <c r="R48" i="29"/>
  <c r="Z48" i="29"/>
  <c r="I49" i="29"/>
  <c r="Q49" i="29"/>
  <c r="Y49" i="29"/>
  <c r="X54" i="29"/>
  <c r="AF22" i="29"/>
  <c r="AJ22" i="29"/>
  <c r="AF23" i="29"/>
  <c r="AH24" i="29"/>
  <c r="U59" i="29"/>
  <c r="AD25" i="29"/>
  <c r="T60" i="29"/>
  <c r="AB60" i="29"/>
  <c r="J60" i="29"/>
  <c r="I61" i="29"/>
  <c r="Q61" i="29"/>
  <c r="AJ30" i="29"/>
  <c r="Z54" i="29"/>
  <c r="X64" i="29"/>
  <c r="AH5" i="29"/>
  <c r="AD6" i="29"/>
  <c r="AH7" i="29"/>
  <c r="AD8" i="29"/>
  <c r="AH9" i="29"/>
  <c r="AD10" i="29"/>
  <c r="AH11" i="29"/>
  <c r="AD12" i="29"/>
  <c r="AH15" i="29"/>
  <c r="AD22" i="29"/>
  <c r="AH23" i="29"/>
  <c r="AD24" i="29"/>
  <c r="AH27" i="29"/>
  <c r="AD28" i="29"/>
  <c r="V42" i="29"/>
  <c r="V46" i="29"/>
  <c r="AI7" i="29"/>
  <c r="AI11" i="29"/>
  <c r="AE22" i="29"/>
  <c r="AE24" i="29"/>
  <c r="AE28" i="29"/>
  <c r="C151" i="30"/>
  <c r="O155" i="30"/>
  <c r="C52" i="30"/>
  <c r="C84" i="30"/>
  <c r="K52" i="30"/>
  <c r="K84" i="30"/>
  <c r="F53" i="30"/>
  <c r="F85" i="30"/>
  <c r="N53" i="30"/>
  <c r="N85" i="30"/>
  <c r="I54" i="30"/>
  <c r="I86" i="30"/>
  <c r="D55" i="30"/>
  <c r="D87" i="30"/>
  <c r="L55" i="30"/>
  <c r="L87" i="30"/>
  <c r="G56" i="30"/>
  <c r="G88" i="30"/>
  <c r="O56" i="30"/>
  <c r="O88" i="30"/>
  <c r="J57" i="30"/>
  <c r="J89" i="30"/>
  <c r="E58" i="30"/>
  <c r="E90" i="30"/>
  <c r="M58" i="30"/>
  <c r="M90" i="30"/>
  <c r="H59" i="30"/>
  <c r="H91" i="30"/>
  <c r="C60" i="30"/>
  <c r="C92" i="30"/>
  <c r="K60" i="30"/>
  <c r="K92" i="30"/>
  <c r="F61" i="30"/>
  <c r="F93" i="30"/>
  <c r="N61" i="30"/>
  <c r="N93" i="30"/>
  <c r="I62" i="30"/>
  <c r="I94" i="30"/>
  <c r="E54" i="30"/>
  <c r="D59" i="30"/>
  <c r="F84" i="30"/>
  <c r="I85" i="30"/>
  <c r="L86" i="30"/>
  <c r="O87" i="30"/>
  <c r="E89" i="30"/>
  <c r="H90" i="30"/>
  <c r="K91" i="30"/>
  <c r="N92" i="30"/>
  <c r="D94" i="30"/>
  <c r="J148" i="30"/>
  <c r="M149" i="30"/>
  <c r="N152" i="30"/>
  <c r="M157" i="30"/>
  <c r="I116" i="30"/>
  <c r="L117" i="30"/>
  <c r="O118" i="30"/>
  <c r="E120" i="30"/>
  <c r="H121" i="30"/>
  <c r="K122" i="30"/>
  <c r="N123" i="30"/>
  <c r="D125" i="30"/>
  <c r="G126" i="30"/>
  <c r="K148" i="30"/>
  <c r="N149" i="30"/>
  <c r="L154" i="30"/>
  <c r="H55" i="30"/>
  <c r="G60" i="30"/>
  <c r="D84" i="30"/>
  <c r="L84" i="30"/>
  <c r="G85" i="30"/>
  <c r="O85" i="30"/>
  <c r="J86" i="30"/>
  <c r="E87" i="30"/>
  <c r="M87" i="30"/>
  <c r="H88" i="30"/>
  <c r="C89" i="30"/>
  <c r="K89" i="30"/>
  <c r="F90" i="30"/>
  <c r="N90" i="30"/>
  <c r="I91" i="30"/>
  <c r="D92" i="30"/>
  <c r="L92" i="30"/>
  <c r="G93" i="30"/>
  <c r="O93" i="30"/>
  <c r="J94" i="30"/>
  <c r="D119" i="30"/>
  <c r="G120" i="30"/>
  <c r="J121" i="30"/>
  <c r="M122" i="30"/>
  <c r="C124" i="30"/>
  <c r="F125" i="30"/>
  <c r="I126" i="30"/>
  <c r="K151" i="30"/>
  <c r="J156" i="30"/>
  <c r="F52" i="30"/>
  <c r="N52" i="30"/>
  <c r="I53" i="30"/>
  <c r="D54" i="30"/>
  <c r="L54" i="30"/>
  <c r="G55" i="30"/>
  <c r="O55" i="30"/>
  <c r="J56" i="30"/>
  <c r="E57" i="30"/>
  <c r="M57" i="30"/>
  <c r="H58" i="30"/>
  <c r="C59" i="30"/>
  <c r="K59" i="30"/>
  <c r="F60" i="30"/>
  <c r="N60" i="30"/>
  <c r="I61" i="30"/>
  <c r="D62" i="30"/>
  <c r="L62" i="30"/>
  <c r="E84" i="30"/>
  <c r="E116" i="30"/>
  <c r="M84" i="30"/>
  <c r="M116" i="30"/>
  <c r="H85" i="30"/>
  <c r="H117" i="30"/>
  <c r="C86" i="30"/>
  <c r="C118" i="30"/>
  <c r="K86" i="30"/>
  <c r="K118" i="30"/>
  <c r="F87" i="30"/>
  <c r="F119" i="30"/>
  <c r="N87" i="30"/>
  <c r="N119" i="30"/>
  <c r="I88" i="30"/>
  <c r="I120" i="30"/>
  <c r="D89" i="30"/>
  <c r="D121" i="30"/>
  <c r="L89" i="30"/>
  <c r="L121" i="30"/>
  <c r="G90" i="30"/>
  <c r="G122" i="30"/>
  <c r="O90" i="30"/>
  <c r="O122" i="30"/>
  <c r="J91" i="30"/>
  <c r="J123" i="30"/>
  <c r="E92" i="30"/>
  <c r="E124" i="30"/>
  <c r="M92" i="30"/>
  <c r="M124" i="30"/>
  <c r="H93" i="30"/>
  <c r="H125" i="30"/>
  <c r="C94" i="30"/>
  <c r="C126" i="30"/>
  <c r="K94" i="30"/>
  <c r="K126" i="30"/>
  <c r="G116" i="30"/>
  <c r="G148" i="30"/>
  <c r="O116" i="30"/>
  <c r="O148" i="30"/>
  <c r="J117" i="30"/>
  <c r="J149" i="30"/>
  <c r="E118" i="30"/>
  <c r="E150" i="30"/>
  <c r="M118" i="30"/>
  <c r="M150" i="30"/>
  <c r="H119" i="30"/>
  <c r="H151" i="30"/>
  <c r="C120" i="30"/>
  <c r="C152" i="30"/>
  <c r="K120" i="30"/>
  <c r="K152" i="30"/>
  <c r="F121" i="30"/>
  <c r="F153" i="30"/>
  <c r="N121" i="30"/>
  <c r="N153" i="30"/>
  <c r="I122" i="30"/>
  <c r="I154" i="30"/>
  <c r="D123" i="30"/>
  <c r="D155" i="30"/>
  <c r="L123" i="30"/>
  <c r="L155" i="30"/>
  <c r="G124" i="30"/>
  <c r="G156" i="30"/>
  <c r="O124" i="30"/>
  <c r="O156" i="30"/>
  <c r="J125" i="30"/>
  <c r="J157" i="30"/>
  <c r="E126" i="30"/>
  <c r="E158" i="30"/>
  <c r="M126" i="30"/>
  <c r="M158" i="30"/>
  <c r="H148" i="30"/>
  <c r="C149" i="30"/>
  <c r="K149" i="30"/>
  <c r="F150" i="30"/>
  <c r="N150" i="30"/>
  <c r="I151" i="30"/>
  <c r="D152" i="30"/>
  <c r="L152" i="30"/>
  <c r="G153" i="30"/>
  <c r="O153" i="30"/>
  <c r="J154" i="30"/>
  <c r="E155" i="30"/>
  <c r="M155" i="30"/>
  <c r="H156" i="30"/>
  <c r="C157" i="30"/>
  <c r="K157" i="30"/>
  <c r="F158" i="30"/>
  <c r="N158" i="30"/>
  <c r="D154" i="30"/>
  <c r="K56" i="30"/>
  <c r="J61" i="30"/>
  <c r="N84" i="30"/>
  <c r="D86" i="30"/>
  <c r="G87" i="30"/>
  <c r="J88" i="30"/>
  <c r="M89" i="30"/>
  <c r="C91" i="30"/>
  <c r="F92" i="30"/>
  <c r="I93" i="30"/>
  <c r="L94" i="30"/>
  <c r="O9" i="33"/>
  <c r="O29" i="33" s="1"/>
  <c r="L5" i="33"/>
  <c r="L28" i="33" s="1"/>
  <c r="G5" i="33"/>
  <c r="G28" i="33" s="1"/>
  <c r="I7" i="33"/>
  <c r="I23" i="33" s="1"/>
  <c r="K9" i="33"/>
  <c r="K29" i="33" s="1"/>
  <c r="J11" i="33"/>
  <c r="J24" i="33" s="1"/>
</calcChain>
</file>

<file path=xl/sharedStrings.xml><?xml version="1.0" encoding="utf-8"?>
<sst xmlns="http://schemas.openxmlformats.org/spreadsheetml/2006/main" count="1068" uniqueCount="300">
  <si>
    <t>　この資料に関するお問い合わせ先</t>
    <phoneticPr fontId="1"/>
  </si>
  <si>
    <t xml:space="preserve"> </t>
    <phoneticPr fontId="1"/>
  </si>
  <si>
    <t xml:space="preserve"> </t>
    <phoneticPr fontId="1"/>
  </si>
  <si>
    <t>年月</t>
    <rPh sb="0" eb="1">
      <t>ネン</t>
    </rPh>
    <rPh sb="1" eb="2">
      <t>ツキ</t>
    </rPh>
    <phoneticPr fontId="2"/>
  </si>
  <si>
    <t>公表予定日</t>
    <rPh sb="0" eb="2">
      <t>コウヒョウ</t>
    </rPh>
    <rPh sb="2" eb="4">
      <t>ヨテイ</t>
    </rPh>
    <rPh sb="4" eb="5">
      <t>ヒ</t>
    </rPh>
    <phoneticPr fontId="2"/>
  </si>
  <si>
    <t>備　　考　</t>
    <rPh sb="0" eb="1">
      <t>ソナエ</t>
    </rPh>
    <rPh sb="3" eb="4">
      <t>コウ</t>
    </rPh>
    <phoneticPr fontId="1"/>
  </si>
  <si>
    <t>　</t>
    <phoneticPr fontId="1"/>
  </si>
  <si>
    <t>兵庫県立大学地域経済指標研究会</t>
    <rPh sb="2" eb="3">
      <t>ケン</t>
    </rPh>
    <rPh sb="3" eb="4">
      <t>リツ</t>
    </rPh>
    <rPh sb="4" eb="6">
      <t>ダイガク</t>
    </rPh>
    <rPh sb="6" eb="8">
      <t>チイキ</t>
    </rPh>
    <rPh sb="8" eb="10">
      <t>ケイザイ</t>
    </rPh>
    <rPh sb="10" eb="12">
      <t>シヒョウ</t>
    </rPh>
    <rPh sb="12" eb="15">
      <t>ケンキュウカイ</t>
    </rPh>
    <phoneticPr fontId="1"/>
  </si>
  <si>
    <t>民間総資本形成</t>
    <rPh sb="0" eb="2">
      <t>ミンカン</t>
    </rPh>
    <rPh sb="2" eb="3">
      <t>ソウ</t>
    </rPh>
    <rPh sb="3" eb="5">
      <t>シホン</t>
    </rPh>
    <rPh sb="5" eb="7">
      <t>ケイセイ</t>
    </rPh>
    <phoneticPr fontId="17"/>
  </si>
  <si>
    <t>公的総資本形成</t>
    <rPh sb="0" eb="2">
      <t>コウテキ</t>
    </rPh>
    <rPh sb="2" eb="3">
      <t>ソウ</t>
    </rPh>
    <rPh sb="3" eb="5">
      <t>シホン</t>
    </rPh>
    <rPh sb="5" eb="7">
      <t>ケイセイ</t>
    </rPh>
    <phoneticPr fontId="17"/>
  </si>
  <si>
    <t>（単位：百万円）</t>
    <rPh sb="1" eb="3">
      <t>タンイ</t>
    </rPh>
    <rPh sb="4" eb="5">
      <t>ヒャク</t>
    </rPh>
    <rPh sb="5" eb="7">
      <t>マンエン</t>
    </rPh>
    <phoneticPr fontId="17"/>
  </si>
  <si>
    <t>区分</t>
    <rPh sb="0" eb="2">
      <t>クブン</t>
    </rPh>
    <phoneticPr fontId="17"/>
  </si>
  <si>
    <t>市町内総生産（支出側）</t>
    <rPh sb="0" eb="3">
      <t>シチョウナイ</t>
    </rPh>
    <rPh sb="3" eb="4">
      <t>ソウ</t>
    </rPh>
    <rPh sb="4" eb="6">
      <t>セイサン</t>
    </rPh>
    <rPh sb="7" eb="9">
      <t>シシュツ</t>
    </rPh>
    <rPh sb="9" eb="10">
      <t>ガワ</t>
    </rPh>
    <phoneticPr fontId="17"/>
  </si>
  <si>
    <t>民間消費支出</t>
    <rPh sb="0" eb="2">
      <t>ミンカン</t>
    </rPh>
    <rPh sb="2" eb="4">
      <t>ショウヒ</t>
    </rPh>
    <rPh sb="4" eb="6">
      <t>シシュツ</t>
    </rPh>
    <phoneticPr fontId="17"/>
  </si>
  <si>
    <t>政府消費支出</t>
    <rPh sb="0" eb="2">
      <t>セイフ</t>
    </rPh>
    <rPh sb="2" eb="4">
      <t>ショウヒ</t>
    </rPh>
    <rPh sb="4" eb="6">
      <t>シシュツ</t>
    </rPh>
    <phoneticPr fontId="17"/>
  </si>
  <si>
    <t>市町内需要計</t>
    <rPh sb="0" eb="3">
      <t>シチョウナイ</t>
    </rPh>
    <rPh sb="3" eb="5">
      <t>ジュヨウ</t>
    </rPh>
    <rPh sb="5" eb="6">
      <t>ケイ</t>
    </rPh>
    <phoneticPr fontId="17"/>
  </si>
  <si>
    <t>純移出入</t>
    <rPh sb="0" eb="1">
      <t>ジュン</t>
    </rPh>
    <rPh sb="1" eb="3">
      <t>イシュツ</t>
    </rPh>
    <rPh sb="3" eb="4">
      <t>ニュウ</t>
    </rPh>
    <phoneticPr fontId="17"/>
  </si>
  <si>
    <t>地域名</t>
    <rPh sb="0" eb="2">
      <t>チイキ</t>
    </rPh>
    <rPh sb="2" eb="3">
      <t>メイ</t>
    </rPh>
    <phoneticPr fontId="17"/>
  </si>
  <si>
    <t>民間住宅</t>
    <rPh sb="0" eb="2">
      <t>ミンカン</t>
    </rPh>
    <rPh sb="2" eb="4">
      <t>ジュウタク</t>
    </rPh>
    <phoneticPr fontId="17"/>
  </si>
  <si>
    <t>民間企業設備</t>
    <rPh sb="0" eb="2">
      <t>ミンカン</t>
    </rPh>
    <rPh sb="2" eb="4">
      <t>キギョウ</t>
    </rPh>
    <rPh sb="4" eb="6">
      <t>セツビ</t>
    </rPh>
    <phoneticPr fontId="17"/>
  </si>
  <si>
    <t>民間在庫品増加</t>
    <rPh sb="0" eb="2">
      <t>ミンカン</t>
    </rPh>
    <rPh sb="2" eb="5">
      <t>ザイコヒン</t>
    </rPh>
    <rPh sb="5" eb="7">
      <t>ゾウカ</t>
    </rPh>
    <phoneticPr fontId="17"/>
  </si>
  <si>
    <t>移輸出</t>
    <rPh sb="0" eb="1">
      <t>イ</t>
    </rPh>
    <rPh sb="1" eb="3">
      <t>ユシュツ</t>
    </rPh>
    <phoneticPr fontId="17"/>
  </si>
  <si>
    <t>移輸入</t>
    <rPh sb="0" eb="1">
      <t>イ</t>
    </rPh>
    <rPh sb="1" eb="3">
      <t>ユニュウ</t>
    </rPh>
    <phoneticPr fontId="17"/>
  </si>
  <si>
    <t>統計上の不突合</t>
    <rPh sb="0" eb="2">
      <t>トウケイ</t>
    </rPh>
    <rPh sb="2" eb="3">
      <t>ウエ</t>
    </rPh>
    <rPh sb="4" eb="5">
      <t>フ</t>
    </rPh>
    <rPh sb="5" eb="6">
      <t>トツ</t>
    </rPh>
    <rPh sb="6" eb="7">
      <t>ゴウ</t>
    </rPh>
    <phoneticPr fontId="17"/>
  </si>
  <si>
    <t>兵庫県</t>
  </si>
  <si>
    <t>神戸市</t>
  </si>
  <si>
    <t>阪神南地域</t>
    <rPh sb="0" eb="2">
      <t>ハンシン</t>
    </rPh>
    <rPh sb="2" eb="3">
      <t>ミナミ</t>
    </rPh>
    <rPh sb="3" eb="5">
      <t>チイキ</t>
    </rPh>
    <phoneticPr fontId="2"/>
  </si>
  <si>
    <t>阪神北地域</t>
    <rPh sb="0" eb="2">
      <t>ハンシン</t>
    </rPh>
    <rPh sb="2" eb="3">
      <t>キタ</t>
    </rPh>
    <rPh sb="3" eb="5">
      <t>チイキ</t>
    </rPh>
    <phoneticPr fontId="2"/>
  </si>
  <si>
    <t>東播磨地域</t>
  </si>
  <si>
    <t>北播磨地域</t>
    <rPh sb="0" eb="1">
      <t>キタ</t>
    </rPh>
    <rPh sb="1" eb="3">
      <t>ハリマ</t>
    </rPh>
    <rPh sb="3" eb="5">
      <t>チイキ</t>
    </rPh>
    <phoneticPr fontId="2"/>
  </si>
  <si>
    <t>中播磨地域</t>
    <rPh sb="0" eb="1">
      <t>ナカ</t>
    </rPh>
    <phoneticPr fontId="2"/>
  </si>
  <si>
    <t>西播磨地域</t>
    <rPh sb="0" eb="1">
      <t>ニシ</t>
    </rPh>
    <rPh sb="1" eb="3">
      <t>ハリマ</t>
    </rPh>
    <rPh sb="3" eb="5">
      <t>チイキ</t>
    </rPh>
    <phoneticPr fontId="2"/>
  </si>
  <si>
    <t>但馬地域</t>
  </si>
  <si>
    <t>丹波地域</t>
  </si>
  <si>
    <t>淡路地域</t>
  </si>
  <si>
    <t>（単位：百万円)</t>
    <rPh sb="1" eb="3">
      <t>タンイ</t>
    </rPh>
    <rPh sb="4" eb="5">
      <t>ヒャク</t>
    </rPh>
    <rPh sb="5" eb="7">
      <t>マンエン</t>
    </rPh>
    <phoneticPr fontId="17"/>
  </si>
  <si>
    <t>(単位：％）</t>
    <rPh sb="1" eb="3">
      <t>タンイ</t>
    </rPh>
    <phoneticPr fontId="17"/>
  </si>
  <si>
    <t xml:space="preserve">年度    </t>
    <rPh sb="0" eb="2">
      <t>ネンド</t>
    </rPh>
    <phoneticPr fontId="2"/>
  </si>
  <si>
    <t>平成12年度</t>
    <rPh sb="0" eb="2">
      <t>ヘイセイ</t>
    </rPh>
    <rPh sb="4" eb="6">
      <t>ネンド</t>
    </rPh>
    <phoneticPr fontId="2"/>
  </si>
  <si>
    <t>平成13年度</t>
    <rPh sb="0" eb="2">
      <t>ヘイセイ</t>
    </rPh>
    <rPh sb="4" eb="6">
      <t>ネンド</t>
    </rPh>
    <phoneticPr fontId="2"/>
  </si>
  <si>
    <t>平成14年度</t>
    <rPh sb="0" eb="2">
      <t>ヘイセイ</t>
    </rPh>
    <rPh sb="4" eb="6">
      <t>ネンド</t>
    </rPh>
    <phoneticPr fontId="2"/>
  </si>
  <si>
    <t>平成15年度</t>
    <rPh sb="0" eb="2">
      <t>ヘイセイ</t>
    </rPh>
    <rPh sb="4" eb="6">
      <t>ネンド</t>
    </rPh>
    <phoneticPr fontId="2"/>
  </si>
  <si>
    <t>平成16年度</t>
    <rPh sb="0" eb="2">
      <t>ヘイセイ</t>
    </rPh>
    <rPh sb="4" eb="6">
      <t>ネンド</t>
    </rPh>
    <phoneticPr fontId="2"/>
  </si>
  <si>
    <t>平成17年度</t>
    <rPh sb="0" eb="2">
      <t>ヘイセイ</t>
    </rPh>
    <rPh sb="4" eb="6">
      <t>ネンド</t>
    </rPh>
    <phoneticPr fontId="2"/>
  </si>
  <si>
    <t>平成18年度</t>
    <rPh sb="0" eb="2">
      <t>ヘイセイ</t>
    </rPh>
    <rPh sb="4" eb="6">
      <t>ネンド</t>
    </rPh>
    <phoneticPr fontId="2"/>
  </si>
  <si>
    <t>平成19年度</t>
    <rPh sb="0" eb="2">
      <t>ヘイセイ</t>
    </rPh>
    <rPh sb="4" eb="6">
      <t>ネンド</t>
    </rPh>
    <phoneticPr fontId="2"/>
  </si>
  <si>
    <t>平成20年度</t>
    <rPh sb="0" eb="2">
      <t>ヘイセイ</t>
    </rPh>
    <rPh sb="4" eb="6">
      <t>ネンド</t>
    </rPh>
    <phoneticPr fontId="17"/>
  </si>
  <si>
    <t>平成21年度</t>
    <rPh sb="0" eb="2">
      <t>ヘイセイ</t>
    </rPh>
    <rPh sb="4" eb="6">
      <t>ネンド</t>
    </rPh>
    <phoneticPr fontId="17"/>
  </si>
  <si>
    <t>平成22年度</t>
    <rPh sb="0" eb="2">
      <t>ヘイセイ</t>
    </rPh>
    <rPh sb="4" eb="6">
      <t>ネンド</t>
    </rPh>
    <phoneticPr fontId="17"/>
  </si>
  <si>
    <t>平成23年度</t>
    <rPh sb="0" eb="2">
      <t>ヘイセイ</t>
    </rPh>
    <rPh sb="4" eb="6">
      <t>ネンド</t>
    </rPh>
    <phoneticPr fontId="17"/>
  </si>
  <si>
    <t>平成24年度</t>
    <rPh sb="0" eb="2">
      <t>ヘイセイ</t>
    </rPh>
    <rPh sb="4" eb="6">
      <t>ネンド</t>
    </rPh>
    <phoneticPr fontId="17"/>
  </si>
  <si>
    <t>平成25年度</t>
    <rPh sb="0" eb="2">
      <t>ヘイセイ</t>
    </rPh>
    <rPh sb="4" eb="6">
      <t>ネンド</t>
    </rPh>
    <phoneticPr fontId="17"/>
  </si>
  <si>
    <t>平成26年度</t>
    <rPh sb="0" eb="2">
      <t>ヘイセイ</t>
    </rPh>
    <rPh sb="4" eb="6">
      <t>ネンド</t>
    </rPh>
    <phoneticPr fontId="17"/>
  </si>
  <si>
    <t>平成27年度</t>
    <rPh sb="0" eb="2">
      <t>ヘイセイ</t>
    </rPh>
    <rPh sb="4" eb="6">
      <t>ネンド</t>
    </rPh>
    <phoneticPr fontId="17"/>
  </si>
  <si>
    <t>平成28年度</t>
    <rPh sb="0" eb="2">
      <t>ヘイセイ</t>
    </rPh>
    <rPh sb="4" eb="6">
      <t>ネンド</t>
    </rPh>
    <phoneticPr fontId="17"/>
  </si>
  <si>
    <t>平成29年度</t>
    <rPh sb="0" eb="2">
      <t>ヘイセイ</t>
    </rPh>
    <rPh sb="4" eb="6">
      <t>ネンド</t>
    </rPh>
    <phoneticPr fontId="17"/>
  </si>
  <si>
    <t>平成30年度</t>
    <rPh sb="0" eb="2">
      <t>ヘイセイ</t>
    </rPh>
    <rPh sb="4" eb="6">
      <t>ネンド</t>
    </rPh>
    <phoneticPr fontId="17"/>
  </si>
  <si>
    <t>速報</t>
    <rPh sb="0" eb="2">
      <t>ソクホウ</t>
    </rPh>
    <phoneticPr fontId="17"/>
  </si>
  <si>
    <t>見通し</t>
    <rPh sb="0" eb="2">
      <t>ミトオ</t>
    </rPh>
    <phoneticPr fontId="17"/>
  </si>
  <si>
    <t>年度</t>
    <rPh sb="0" eb="2">
      <t>ネンド</t>
    </rPh>
    <phoneticPr fontId="17"/>
  </si>
  <si>
    <t>（単位：億円）</t>
    <rPh sb="1" eb="3">
      <t>タンイ</t>
    </rPh>
    <rPh sb="4" eb="6">
      <t>オクエン</t>
    </rPh>
    <phoneticPr fontId="21"/>
  </si>
  <si>
    <t>項　目</t>
    <rPh sb="0" eb="1">
      <t>コウ</t>
    </rPh>
    <rPh sb="2" eb="3">
      <t>メ</t>
    </rPh>
    <phoneticPr fontId="17"/>
  </si>
  <si>
    <t>平成26年度</t>
    <rPh sb="0" eb="2">
      <t>ヘイセイ</t>
    </rPh>
    <rPh sb="4" eb="6">
      <t>ネンド</t>
    </rPh>
    <phoneticPr fontId="21"/>
  </si>
  <si>
    <t>平成27年度</t>
    <rPh sb="0" eb="2">
      <t>ヘイセイ</t>
    </rPh>
    <rPh sb="4" eb="6">
      <t>ネンド</t>
    </rPh>
    <phoneticPr fontId="21"/>
  </si>
  <si>
    <t>平成28年度</t>
    <rPh sb="0" eb="2">
      <t>ヘイセイ</t>
    </rPh>
    <rPh sb="4" eb="6">
      <t>ネンド</t>
    </rPh>
    <phoneticPr fontId="21"/>
  </si>
  <si>
    <t>平成29年度</t>
    <rPh sb="0" eb="2">
      <t>ヘイセイ</t>
    </rPh>
    <rPh sb="4" eb="6">
      <t>ネンド</t>
    </rPh>
    <phoneticPr fontId="21"/>
  </si>
  <si>
    <t>平成30年度</t>
    <rPh sb="0" eb="2">
      <t>ヘイセイ</t>
    </rPh>
    <rPh sb="4" eb="6">
      <t>ネンド</t>
    </rPh>
    <phoneticPr fontId="21"/>
  </si>
  <si>
    <t>2014年度</t>
    <rPh sb="4" eb="6">
      <t>ネンド</t>
    </rPh>
    <phoneticPr fontId="21"/>
  </si>
  <si>
    <t>2015年度</t>
    <rPh sb="4" eb="6">
      <t>ネンド</t>
    </rPh>
    <phoneticPr fontId="21"/>
  </si>
  <si>
    <t>2016年度</t>
    <rPh sb="4" eb="6">
      <t>ネンド</t>
    </rPh>
    <phoneticPr fontId="21"/>
  </si>
  <si>
    <t>2017年度</t>
    <rPh sb="4" eb="6">
      <t>ネンド</t>
    </rPh>
    <phoneticPr fontId="21"/>
  </si>
  <si>
    <t>2018年度</t>
    <rPh sb="4" eb="6">
      <t>ネンド</t>
    </rPh>
    <phoneticPr fontId="21"/>
  </si>
  <si>
    <t>全　国</t>
    <rPh sb="0" eb="1">
      <t>ゼン</t>
    </rPh>
    <rPh sb="2" eb="3">
      <t>クニ</t>
    </rPh>
    <phoneticPr fontId="21"/>
  </si>
  <si>
    <t>名目GDP</t>
    <rPh sb="0" eb="2">
      <t>メイモク</t>
    </rPh>
    <phoneticPr fontId="21"/>
  </si>
  <si>
    <t>実質GDP</t>
    <rPh sb="0" eb="2">
      <t>ジッシツ</t>
    </rPh>
    <phoneticPr fontId="21"/>
  </si>
  <si>
    <t>兵庫県</t>
    <rPh sb="0" eb="3">
      <t>ヒョウゴケン</t>
    </rPh>
    <phoneticPr fontId="21"/>
  </si>
  <si>
    <t>　</t>
  </si>
  <si>
    <t>10億円</t>
    <rPh sb="2" eb="4">
      <t>オクエン</t>
    </rPh>
    <phoneticPr fontId="17"/>
  </si>
  <si>
    <t>国名目</t>
    <rPh sb="0" eb="1">
      <t>クニ</t>
    </rPh>
    <rPh sb="1" eb="3">
      <t>メイモク</t>
    </rPh>
    <phoneticPr fontId="17"/>
  </si>
  <si>
    <t>確報</t>
    <rPh sb="0" eb="2">
      <t>カクホウ</t>
    </rPh>
    <phoneticPr fontId="17"/>
  </si>
  <si>
    <t>国実質連鎖</t>
    <rPh sb="0" eb="1">
      <t>クニ</t>
    </rPh>
    <rPh sb="1" eb="3">
      <t>ジッシツ</t>
    </rPh>
    <rPh sb="3" eb="5">
      <t>レンサ</t>
    </rPh>
    <phoneticPr fontId="17"/>
  </si>
  <si>
    <t>百万円</t>
    <rPh sb="0" eb="1">
      <t>ヒャク</t>
    </rPh>
    <rPh sb="1" eb="3">
      <t>マンエン</t>
    </rPh>
    <phoneticPr fontId="17"/>
  </si>
  <si>
    <t>県名目</t>
    <rPh sb="0" eb="1">
      <t>ケン</t>
    </rPh>
    <rPh sb="1" eb="3">
      <t>メイモク</t>
    </rPh>
    <phoneticPr fontId="17"/>
  </si>
  <si>
    <t>県実質連鎖</t>
    <rPh sb="0" eb="1">
      <t>ケン</t>
    </rPh>
    <rPh sb="1" eb="3">
      <t>ジッシツ</t>
    </rPh>
    <rPh sb="3" eb="5">
      <t>レンサ</t>
    </rPh>
    <phoneticPr fontId="17"/>
  </si>
  <si>
    <t>市町名</t>
  </si>
  <si>
    <t>阪神南地域</t>
  </si>
  <si>
    <t>尼崎市</t>
  </si>
  <si>
    <t>西宮市</t>
  </si>
  <si>
    <t>芦屋市</t>
  </si>
  <si>
    <t>阪神北地域</t>
  </si>
  <si>
    <t>伊丹市</t>
  </si>
  <si>
    <t>宝塚市</t>
  </si>
  <si>
    <t>川西市</t>
  </si>
  <si>
    <t>三田市</t>
  </si>
  <si>
    <t>猪名川町</t>
  </si>
  <si>
    <t>明石市</t>
  </si>
  <si>
    <t>加古川市</t>
  </si>
  <si>
    <t>高砂市</t>
  </si>
  <si>
    <t>稲美町</t>
  </si>
  <si>
    <t>播磨町</t>
  </si>
  <si>
    <t>北播磨地域</t>
  </si>
  <si>
    <t>小野市</t>
  </si>
  <si>
    <t>加西市</t>
  </si>
  <si>
    <t>中播磨地域</t>
  </si>
  <si>
    <t>市川町</t>
  </si>
  <si>
    <t>福崎町</t>
  </si>
  <si>
    <t>西播磨地域</t>
  </si>
  <si>
    <t>相生市</t>
  </si>
  <si>
    <t>赤穂市</t>
  </si>
  <si>
    <t>太子町</t>
  </si>
  <si>
    <t>上郡町</t>
  </si>
  <si>
    <t>地域別経済動向指標公表予定</t>
    <rPh sb="0" eb="2">
      <t>チイキ</t>
    </rPh>
    <rPh sb="2" eb="3">
      <t>ベツ</t>
    </rPh>
    <rPh sb="3" eb="5">
      <t>ケイザイ</t>
    </rPh>
    <rPh sb="5" eb="7">
      <t>ドウコウ</t>
    </rPh>
    <rPh sb="7" eb="9">
      <t>シヒョウ</t>
    </rPh>
    <rPh sb="9" eb="11">
      <t>コウヒョウ</t>
    </rPh>
    <rPh sb="11" eb="13">
      <t>ヨテイ</t>
    </rPh>
    <phoneticPr fontId="2"/>
  </si>
  <si>
    <t xml:space="preserve">                                      (  TEL    078-731-4416 )</t>
  </si>
  <si>
    <t>神戸女子大学教授　　小沢　康英</t>
    <phoneticPr fontId="1"/>
  </si>
  <si>
    <t>地　域　別　経　済　動　向　指　標</t>
    <rPh sb="0" eb="1">
      <t>チ</t>
    </rPh>
    <rPh sb="2" eb="3">
      <t>イキ</t>
    </rPh>
    <rPh sb="4" eb="5">
      <t>ベツ</t>
    </rPh>
    <rPh sb="6" eb="7">
      <t>ヘ</t>
    </rPh>
    <rPh sb="8" eb="9">
      <t>スミ</t>
    </rPh>
    <rPh sb="10" eb="11">
      <t>ドウ</t>
    </rPh>
    <rPh sb="12" eb="13">
      <t>ムカイ</t>
    </rPh>
    <rPh sb="14" eb="15">
      <t>ユビ</t>
    </rPh>
    <rPh sb="16" eb="17">
      <t>シルベ</t>
    </rPh>
    <phoneticPr fontId="1"/>
  </si>
  <si>
    <t>2019年度</t>
    <rPh sb="4" eb="6">
      <t>ネンド</t>
    </rPh>
    <phoneticPr fontId="21"/>
  </si>
  <si>
    <t>参考表1　市町内需要額（民間・公的）推計資料</t>
    <rPh sb="0" eb="2">
      <t>サンコウ</t>
    </rPh>
    <rPh sb="2" eb="3">
      <t>ヒョウ</t>
    </rPh>
    <rPh sb="5" eb="8">
      <t>シチョウナイ</t>
    </rPh>
    <rPh sb="8" eb="11">
      <t>ジュヨウガク</t>
    </rPh>
    <rPh sb="12" eb="14">
      <t>ミンカン</t>
    </rPh>
    <rPh sb="15" eb="17">
      <t>コウテキ</t>
    </rPh>
    <rPh sb="18" eb="20">
      <t>スイケイ</t>
    </rPh>
    <rPh sb="20" eb="22">
      <t>シリョウ</t>
    </rPh>
    <phoneticPr fontId="17"/>
  </si>
  <si>
    <t>参考表2　  推計に利用した主なデータ</t>
    <rPh sb="0" eb="2">
      <t>サンコウ</t>
    </rPh>
    <rPh sb="2" eb="3">
      <t>ヒョウ</t>
    </rPh>
    <rPh sb="7" eb="9">
      <t>スイケイ</t>
    </rPh>
    <rPh sb="10" eb="12">
      <t>リヨウ</t>
    </rPh>
    <rPh sb="14" eb="15">
      <t>オモ</t>
    </rPh>
    <phoneticPr fontId="17"/>
  </si>
  <si>
    <t>項目</t>
    <rPh sb="0" eb="2">
      <t>コウモク</t>
    </rPh>
    <phoneticPr fontId="17"/>
  </si>
  <si>
    <t>資料</t>
    <rPh sb="0" eb="2">
      <t>シリョウ</t>
    </rPh>
    <phoneticPr fontId="17"/>
  </si>
  <si>
    <t>出所</t>
    <rPh sb="0" eb="2">
      <t>シュッショ</t>
    </rPh>
    <phoneticPr fontId="17"/>
  </si>
  <si>
    <t>備考</t>
    <rPh sb="0" eb="2">
      <t>ビコウ</t>
    </rPh>
    <phoneticPr fontId="17"/>
  </si>
  <si>
    <t>家計最終消費支出</t>
    <rPh sb="0" eb="2">
      <t>カケイ</t>
    </rPh>
    <rPh sb="2" eb="4">
      <t>サイシュウ</t>
    </rPh>
    <rPh sb="4" eb="6">
      <t>ショウヒ</t>
    </rPh>
    <rPh sb="6" eb="8">
      <t>シシュツ</t>
    </rPh>
    <phoneticPr fontId="17"/>
  </si>
  <si>
    <t>世帯当たり消費支出</t>
    <rPh sb="0" eb="2">
      <t>セタイ</t>
    </rPh>
    <rPh sb="2" eb="3">
      <t>ア</t>
    </rPh>
    <rPh sb="5" eb="7">
      <t>ショウヒ</t>
    </rPh>
    <rPh sb="7" eb="9">
      <t>シシュツ</t>
    </rPh>
    <phoneticPr fontId="17"/>
  </si>
  <si>
    <t>世帯数</t>
    <rPh sb="0" eb="3">
      <t>セタイスウ</t>
    </rPh>
    <phoneticPr fontId="17"/>
  </si>
  <si>
    <t>全国消費実態調査</t>
    <rPh sb="0" eb="2">
      <t>ゼンコク</t>
    </rPh>
    <rPh sb="2" eb="4">
      <t>ショウヒ</t>
    </rPh>
    <rPh sb="4" eb="6">
      <t>ジッタイ</t>
    </rPh>
    <rPh sb="6" eb="8">
      <t>チョウサ</t>
    </rPh>
    <phoneticPr fontId="17"/>
  </si>
  <si>
    <t>国勢調査・県推計人口</t>
    <rPh sb="0" eb="2">
      <t>コクセイ</t>
    </rPh>
    <rPh sb="2" eb="4">
      <t>チョウサ</t>
    </rPh>
    <rPh sb="5" eb="6">
      <t>ケン</t>
    </rPh>
    <rPh sb="6" eb="8">
      <t>スイケイ</t>
    </rPh>
    <rPh sb="8" eb="10">
      <t>ジンコウ</t>
    </rPh>
    <phoneticPr fontId="17"/>
  </si>
  <si>
    <t>消費支出</t>
    <rPh sb="0" eb="2">
      <t>ショウヒ</t>
    </rPh>
    <rPh sb="2" eb="4">
      <t>シシュツ</t>
    </rPh>
    <phoneticPr fontId="17"/>
  </si>
  <si>
    <t>平成22年12月</t>
    <rPh sb="0" eb="2">
      <t>ヘイセイ</t>
    </rPh>
    <rPh sb="4" eb="5">
      <t>ネン</t>
    </rPh>
    <rPh sb="7" eb="8">
      <t>ガツ</t>
    </rPh>
    <phoneticPr fontId="17"/>
  </si>
  <si>
    <t>家計調査（神戸市・近畿）</t>
    <rPh sb="0" eb="2">
      <t>カケイ</t>
    </rPh>
    <rPh sb="2" eb="4">
      <t>チョウサ</t>
    </rPh>
    <rPh sb="5" eb="8">
      <t>コウベシ</t>
    </rPh>
    <rPh sb="9" eb="11">
      <t>キンキ</t>
    </rPh>
    <phoneticPr fontId="17"/>
  </si>
  <si>
    <t>総務省</t>
    <rPh sb="0" eb="3">
      <t>ソウムショウ</t>
    </rPh>
    <phoneticPr fontId="17"/>
  </si>
  <si>
    <t>世帯</t>
    <rPh sb="0" eb="2">
      <t>セタイ</t>
    </rPh>
    <phoneticPr fontId="17"/>
  </si>
  <si>
    <t>今回改定</t>
    <rPh sb="0" eb="2">
      <t>コンカイ</t>
    </rPh>
    <rPh sb="2" eb="4">
      <t>カイテイ</t>
    </rPh>
    <phoneticPr fontId="17"/>
  </si>
  <si>
    <t>統計課</t>
    <rPh sb="0" eb="2">
      <t>トウケイ</t>
    </rPh>
    <rPh sb="2" eb="3">
      <t>カ</t>
    </rPh>
    <phoneticPr fontId="17"/>
  </si>
  <si>
    <t>政府最終消費支出</t>
    <rPh sb="0" eb="2">
      <t>セイフ</t>
    </rPh>
    <rPh sb="2" eb="4">
      <t>サイシュウ</t>
    </rPh>
    <rPh sb="4" eb="6">
      <t>ショウヒ</t>
    </rPh>
    <rPh sb="6" eb="8">
      <t>シシュツ</t>
    </rPh>
    <phoneticPr fontId="17"/>
  </si>
  <si>
    <t>人件費</t>
    <rPh sb="0" eb="3">
      <t>ジンケンヒ</t>
    </rPh>
    <phoneticPr fontId="17"/>
  </si>
  <si>
    <t>物件費</t>
    <rPh sb="0" eb="2">
      <t>ブッケン</t>
    </rPh>
    <rPh sb="2" eb="3">
      <t>ヒ</t>
    </rPh>
    <phoneticPr fontId="17"/>
  </si>
  <si>
    <t>兵庫県市町振興課調べ</t>
    <rPh sb="0" eb="2">
      <t>ヒョウゴ</t>
    </rPh>
    <rPh sb="2" eb="3">
      <t>ケン</t>
    </rPh>
    <rPh sb="3" eb="5">
      <t>シチョウ</t>
    </rPh>
    <rPh sb="5" eb="7">
      <t>シンコウ</t>
    </rPh>
    <rPh sb="7" eb="8">
      <t>カ</t>
    </rPh>
    <rPh sb="8" eb="9">
      <t>シラ</t>
    </rPh>
    <phoneticPr fontId="17"/>
  </si>
  <si>
    <t>人件費・物件費・維持補修費</t>
    <rPh sb="0" eb="3">
      <t>ジンケンヒ</t>
    </rPh>
    <rPh sb="4" eb="6">
      <t>ブッケン</t>
    </rPh>
    <rPh sb="6" eb="7">
      <t>ヒ</t>
    </rPh>
    <rPh sb="8" eb="10">
      <t>イジ</t>
    </rPh>
    <rPh sb="10" eb="13">
      <t>ホシュウヒ</t>
    </rPh>
    <phoneticPr fontId="17"/>
  </si>
  <si>
    <t>市町振興課</t>
    <rPh sb="0" eb="2">
      <t>シチョウ</t>
    </rPh>
    <rPh sb="2" eb="4">
      <t>シンコウ</t>
    </rPh>
    <rPh sb="4" eb="5">
      <t>カ</t>
    </rPh>
    <phoneticPr fontId="17"/>
  </si>
  <si>
    <t>H21年度～</t>
    <rPh sb="3" eb="5">
      <t>ネンド</t>
    </rPh>
    <phoneticPr fontId="17"/>
  </si>
  <si>
    <t>維持補修費</t>
    <rPh sb="0" eb="2">
      <t>イジ</t>
    </rPh>
    <rPh sb="2" eb="4">
      <t>ホシュウ</t>
    </rPh>
    <rPh sb="4" eb="5">
      <t>ヒ</t>
    </rPh>
    <phoneticPr fontId="17"/>
  </si>
  <si>
    <t>兵庫県市町振興課調べ（決算額・予算額直接照会）</t>
    <rPh sb="0" eb="2">
      <t>ヒョウゴ</t>
    </rPh>
    <rPh sb="2" eb="3">
      <t>ケン</t>
    </rPh>
    <rPh sb="3" eb="5">
      <t>シチョウ</t>
    </rPh>
    <rPh sb="5" eb="7">
      <t>シンコウ</t>
    </rPh>
    <rPh sb="7" eb="8">
      <t>カ</t>
    </rPh>
    <rPh sb="8" eb="9">
      <t>シラ</t>
    </rPh>
    <rPh sb="11" eb="14">
      <t>ケッサンガク</t>
    </rPh>
    <rPh sb="15" eb="18">
      <t>ヨサンガク</t>
    </rPh>
    <rPh sb="18" eb="20">
      <t>チョクセツ</t>
    </rPh>
    <rPh sb="20" eb="22">
      <t>ショウカイ</t>
    </rPh>
    <phoneticPr fontId="17"/>
  </si>
  <si>
    <t>住宅投資</t>
    <rPh sb="0" eb="2">
      <t>ジュウタク</t>
    </rPh>
    <rPh sb="2" eb="4">
      <t>トウシ</t>
    </rPh>
    <phoneticPr fontId="17"/>
  </si>
  <si>
    <t>新設住宅着工戸数</t>
    <rPh sb="0" eb="2">
      <t>シンセツ</t>
    </rPh>
    <rPh sb="2" eb="4">
      <t>ジュウタク</t>
    </rPh>
    <rPh sb="4" eb="6">
      <t>チャッコウ</t>
    </rPh>
    <rPh sb="6" eb="8">
      <t>コスウ</t>
    </rPh>
    <phoneticPr fontId="17"/>
  </si>
  <si>
    <t>兵庫県都市政策課調べ</t>
    <rPh sb="0" eb="3">
      <t>ヒョウゴケン</t>
    </rPh>
    <rPh sb="3" eb="5">
      <t>トシ</t>
    </rPh>
    <rPh sb="5" eb="7">
      <t>セイサク</t>
    </rPh>
    <rPh sb="7" eb="8">
      <t>カ</t>
    </rPh>
    <rPh sb="8" eb="9">
      <t>シラ</t>
    </rPh>
    <phoneticPr fontId="17"/>
  </si>
  <si>
    <t>兵庫県住宅政策課調べ</t>
    <rPh sb="0" eb="3">
      <t>ヒョウゴケン</t>
    </rPh>
    <rPh sb="3" eb="5">
      <t>ジュウタク</t>
    </rPh>
    <rPh sb="5" eb="7">
      <t>セイサク</t>
    </rPh>
    <rPh sb="7" eb="8">
      <t>カ</t>
    </rPh>
    <rPh sb="8" eb="9">
      <t>シラ</t>
    </rPh>
    <phoneticPr fontId="17"/>
  </si>
  <si>
    <t>住宅政策課</t>
    <rPh sb="0" eb="2">
      <t>ジュウタク</t>
    </rPh>
    <rPh sb="2" eb="4">
      <t>セイサク</t>
    </rPh>
    <rPh sb="4" eb="5">
      <t>カ</t>
    </rPh>
    <phoneticPr fontId="17"/>
  </si>
  <si>
    <t>設備投資（製造業）</t>
    <rPh sb="0" eb="2">
      <t>セツビ</t>
    </rPh>
    <rPh sb="2" eb="4">
      <t>トウシ</t>
    </rPh>
    <rPh sb="5" eb="8">
      <t>セイゾウギョウ</t>
    </rPh>
    <phoneticPr fontId="17"/>
  </si>
  <si>
    <t>有形固定資産投資総額</t>
    <rPh sb="0" eb="2">
      <t>ユウケイ</t>
    </rPh>
    <rPh sb="2" eb="4">
      <t>コテイ</t>
    </rPh>
    <rPh sb="4" eb="6">
      <t>シサン</t>
    </rPh>
    <rPh sb="6" eb="8">
      <t>トウシ</t>
    </rPh>
    <rPh sb="8" eb="10">
      <t>ソウガク</t>
    </rPh>
    <phoneticPr fontId="17"/>
  </si>
  <si>
    <t>工業統計</t>
    <rPh sb="0" eb="2">
      <t>コウギョウ</t>
    </rPh>
    <rPh sb="2" eb="4">
      <t>トウケイ</t>
    </rPh>
    <phoneticPr fontId="17"/>
  </si>
  <si>
    <t>設備投資（非製造業）</t>
    <rPh sb="0" eb="2">
      <t>セツビ</t>
    </rPh>
    <rPh sb="2" eb="4">
      <t>トウシ</t>
    </rPh>
    <rPh sb="5" eb="6">
      <t>ヒ</t>
    </rPh>
    <rPh sb="6" eb="9">
      <t>セイゾウギョウ</t>
    </rPh>
    <phoneticPr fontId="17"/>
  </si>
  <si>
    <t>市町内総生産（市町付加価値額計）</t>
    <rPh sb="0" eb="3">
      <t>シチョウナイ</t>
    </rPh>
    <rPh sb="3" eb="4">
      <t>ソウ</t>
    </rPh>
    <rPh sb="4" eb="6">
      <t>セイサン</t>
    </rPh>
    <rPh sb="7" eb="9">
      <t>シチョウ</t>
    </rPh>
    <rPh sb="9" eb="11">
      <t>フカ</t>
    </rPh>
    <rPh sb="11" eb="13">
      <t>カチ</t>
    </rPh>
    <rPh sb="13" eb="14">
      <t>ガク</t>
    </rPh>
    <rPh sb="14" eb="15">
      <t>ケイ</t>
    </rPh>
    <phoneticPr fontId="17"/>
  </si>
  <si>
    <t>市町民経済計算</t>
    <rPh sb="0" eb="2">
      <t>シチョウ</t>
    </rPh>
    <rPh sb="2" eb="3">
      <t>ミン</t>
    </rPh>
    <rPh sb="3" eb="5">
      <t>ケイザイ</t>
    </rPh>
    <rPh sb="5" eb="7">
      <t>ケイサン</t>
    </rPh>
    <phoneticPr fontId="17"/>
  </si>
  <si>
    <t>普通建設事業費</t>
    <rPh sb="0" eb="2">
      <t>フツウ</t>
    </rPh>
    <rPh sb="2" eb="4">
      <t>ケンセツ</t>
    </rPh>
    <rPh sb="4" eb="7">
      <t>ジギョウヒ</t>
    </rPh>
    <phoneticPr fontId="17"/>
  </si>
  <si>
    <t>在庫品増加</t>
    <rPh sb="0" eb="3">
      <t>ザイコヒン</t>
    </rPh>
    <rPh sb="3" eb="5">
      <t>ゾウカ</t>
    </rPh>
    <phoneticPr fontId="17"/>
  </si>
  <si>
    <t>災害復旧事業費</t>
    <rPh sb="0" eb="2">
      <t>サイガイ</t>
    </rPh>
    <rPh sb="2" eb="4">
      <t>フッキュウ</t>
    </rPh>
    <rPh sb="4" eb="7">
      <t>ジギョウヒ</t>
    </rPh>
    <phoneticPr fontId="17"/>
  </si>
  <si>
    <t>土木費</t>
    <rPh sb="0" eb="3">
      <t>ドボクヒ</t>
    </rPh>
    <phoneticPr fontId="17"/>
  </si>
  <si>
    <t>災害復旧費</t>
    <rPh sb="0" eb="2">
      <t>サイガイ</t>
    </rPh>
    <rPh sb="2" eb="4">
      <t>フッキュウ</t>
    </rPh>
    <rPh sb="4" eb="5">
      <t>ヒ</t>
    </rPh>
    <phoneticPr fontId="17"/>
  </si>
  <si>
    <t>兵庫県市町振興課調べ</t>
    <rPh sb="0" eb="3">
      <t>ヒョウゴケン</t>
    </rPh>
    <rPh sb="3" eb="5">
      <t>シチョウ</t>
    </rPh>
    <rPh sb="5" eb="7">
      <t>シンコウ</t>
    </rPh>
    <rPh sb="7" eb="8">
      <t>カ</t>
    </rPh>
    <rPh sb="8" eb="9">
      <t>シラ</t>
    </rPh>
    <phoneticPr fontId="17"/>
  </si>
  <si>
    <t>移出入</t>
    <rPh sb="0" eb="2">
      <t>イシュツ</t>
    </rPh>
    <rPh sb="2" eb="3">
      <t>ニュウ</t>
    </rPh>
    <phoneticPr fontId="17"/>
  </si>
  <si>
    <t>四半期別兵庫県内GDP速報</t>
    <rPh sb="0" eb="3">
      <t>シハンキ</t>
    </rPh>
    <rPh sb="3" eb="4">
      <t>ベツ</t>
    </rPh>
    <rPh sb="4" eb="7">
      <t>ヒョウゴケン</t>
    </rPh>
    <rPh sb="7" eb="8">
      <t>ナイ</t>
    </rPh>
    <rPh sb="11" eb="13">
      <t>ソクホウ</t>
    </rPh>
    <phoneticPr fontId="17"/>
  </si>
  <si>
    <t>市町内総生産（支出側）</t>
    <rPh sb="0" eb="3">
      <t>シチョウナイ</t>
    </rPh>
    <rPh sb="3" eb="6">
      <t>ソウセイサン</t>
    </rPh>
    <rPh sb="7" eb="9">
      <t>シシュツ</t>
    </rPh>
    <rPh sb="9" eb="10">
      <t>ガワ</t>
    </rPh>
    <phoneticPr fontId="17"/>
  </si>
  <si>
    <t>その他（純移出入・統計上の不突合</t>
    <rPh sb="2" eb="3">
      <t>タ</t>
    </rPh>
    <rPh sb="4" eb="5">
      <t>ジュン</t>
    </rPh>
    <rPh sb="5" eb="7">
      <t>イシュツ</t>
    </rPh>
    <rPh sb="7" eb="8">
      <t>ニュウ</t>
    </rPh>
    <rPh sb="9" eb="11">
      <t>トウケイ</t>
    </rPh>
    <rPh sb="11" eb="12">
      <t>ウエ</t>
    </rPh>
    <rPh sb="13" eb="14">
      <t>フ</t>
    </rPh>
    <rPh sb="14" eb="15">
      <t>トツ</t>
    </rPh>
    <rPh sb="15" eb="16">
      <t>ゴウ</t>
    </rPh>
    <phoneticPr fontId="17"/>
  </si>
  <si>
    <t>残差（６－（１＋２＋３＋４））</t>
    <rPh sb="0" eb="2">
      <t>ザンサ</t>
    </rPh>
    <phoneticPr fontId="17"/>
  </si>
  <si>
    <t>県民経済計算速報値</t>
    <rPh sb="0" eb="2">
      <t>ケンミン</t>
    </rPh>
    <rPh sb="2" eb="4">
      <t>ケイザイ</t>
    </rPh>
    <rPh sb="4" eb="6">
      <t>ケイサン</t>
    </rPh>
    <rPh sb="6" eb="8">
      <t>ソクホウ</t>
    </rPh>
    <rPh sb="8" eb="9">
      <t>アタイ</t>
    </rPh>
    <phoneticPr fontId="17"/>
  </si>
  <si>
    <t>市町内総生産</t>
    <rPh sb="0" eb="3">
      <t>シチョウナイ</t>
    </rPh>
    <rPh sb="3" eb="4">
      <t>ソウ</t>
    </rPh>
    <rPh sb="4" eb="6">
      <t>セイサン</t>
    </rPh>
    <phoneticPr fontId="17"/>
  </si>
  <si>
    <t>純移出入＋統計上の不突合</t>
    <rPh sb="0" eb="1">
      <t>ジュン</t>
    </rPh>
    <rPh sb="1" eb="3">
      <t>イシュツ</t>
    </rPh>
    <rPh sb="3" eb="4">
      <t>ニュウ</t>
    </rPh>
    <rPh sb="5" eb="7">
      <t>トウケイ</t>
    </rPh>
    <rPh sb="7" eb="8">
      <t>ウエ</t>
    </rPh>
    <rPh sb="9" eb="10">
      <t>フ</t>
    </rPh>
    <rPh sb="10" eb="11">
      <t>トツ</t>
    </rPh>
    <rPh sb="11" eb="12">
      <t>ゴウ</t>
    </rPh>
    <phoneticPr fontId="2"/>
  </si>
  <si>
    <t>参</t>
    <rPh sb="0" eb="1">
      <t>サン</t>
    </rPh>
    <phoneticPr fontId="17"/>
  </si>
  <si>
    <t>純移輸出入</t>
    <rPh sb="0" eb="1">
      <t>ジュン</t>
    </rPh>
    <rPh sb="1" eb="2">
      <t>ウツリ</t>
    </rPh>
    <rPh sb="2" eb="5">
      <t>ユシュツニュウ</t>
    </rPh>
    <phoneticPr fontId="2"/>
  </si>
  <si>
    <t>移輸出</t>
    <rPh sb="0" eb="1">
      <t>イ</t>
    </rPh>
    <rPh sb="1" eb="3">
      <t>ユシュツ</t>
    </rPh>
    <phoneticPr fontId="2"/>
  </si>
  <si>
    <t>考</t>
    <rPh sb="0" eb="1">
      <t>カンガ</t>
    </rPh>
    <phoneticPr fontId="17"/>
  </si>
  <si>
    <t>移輸入</t>
    <rPh sb="0" eb="1">
      <t>イ</t>
    </rPh>
    <rPh sb="1" eb="3">
      <t>ユニュウ</t>
    </rPh>
    <phoneticPr fontId="2"/>
  </si>
  <si>
    <t>市町内需要合計市町比率で按分</t>
    <rPh sb="0" eb="3">
      <t>シチョウナイ</t>
    </rPh>
    <rPh sb="3" eb="5">
      <t>ジュヨウ</t>
    </rPh>
    <rPh sb="5" eb="7">
      <t>ゴウケイ</t>
    </rPh>
    <rPh sb="7" eb="9">
      <t>シチョウ</t>
    </rPh>
    <rPh sb="9" eb="11">
      <t>ヒリツ</t>
    </rPh>
    <rPh sb="12" eb="14">
      <t>アンブン</t>
    </rPh>
    <phoneticPr fontId="2"/>
  </si>
  <si>
    <t>FISIM移出入（純）</t>
    <rPh sb="5" eb="7">
      <t>イシュツ</t>
    </rPh>
    <rPh sb="7" eb="8">
      <t>ニュウ</t>
    </rPh>
    <rPh sb="9" eb="10">
      <t>ジュン</t>
    </rPh>
    <phoneticPr fontId="17"/>
  </si>
  <si>
    <t>市町総生産（支出側）市町比率で按分</t>
    <rPh sb="0" eb="2">
      <t>シチョウ</t>
    </rPh>
    <rPh sb="2" eb="5">
      <t>ソウセイサン</t>
    </rPh>
    <rPh sb="6" eb="8">
      <t>シシュツ</t>
    </rPh>
    <rPh sb="8" eb="9">
      <t>ガワ</t>
    </rPh>
    <rPh sb="10" eb="12">
      <t>シチョウ</t>
    </rPh>
    <rPh sb="12" eb="14">
      <t>ヒリツ</t>
    </rPh>
    <rPh sb="15" eb="17">
      <t>アンブン</t>
    </rPh>
    <phoneticPr fontId="2"/>
  </si>
  <si>
    <t>統計上の不突合</t>
    <rPh sb="0" eb="2">
      <t>トウケイ</t>
    </rPh>
    <rPh sb="2" eb="3">
      <t>ウエ</t>
    </rPh>
    <rPh sb="4" eb="5">
      <t>フ</t>
    </rPh>
    <rPh sb="5" eb="6">
      <t>トツ</t>
    </rPh>
    <rPh sb="6" eb="7">
      <t>ゴウ</t>
    </rPh>
    <phoneticPr fontId="2"/>
  </si>
  <si>
    <t>総生産（支出側）</t>
    <rPh sb="0" eb="3">
      <t>ソウセイサン</t>
    </rPh>
    <rPh sb="4" eb="6">
      <t>シシュツ</t>
    </rPh>
    <rPh sb="6" eb="7">
      <t>ガワ</t>
    </rPh>
    <phoneticPr fontId="2"/>
  </si>
  <si>
    <t>実質</t>
    <rPh sb="0" eb="2">
      <t>ジッシツ</t>
    </rPh>
    <phoneticPr fontId="17"/>
  </si>
  <si>
    <t>名目</t>
    <rPh sb="0" eb="2">
      <t>メイモク</t>
    </rPh>
    <phoneticPr fontId="17"/>
  </si>
  <si>
    <t xml:space="preserve"> </t>
    <phoneticPr fontId="1"/>
  </si>
  <si>
    <t>令和2年度</t>
    <rPh sb="0" eb="2">
      <t>レイワ</t>
    </rPh>
    <rPh sb="3" eb="5">
      <t>ネンド</t>
    </rPh>
    <phoneticPr fontId="21"/>
  </si>
  <si>
    <t>2020年度</t>
    <rPh sb="4" eb="6">
      <t>ネンド</t>
    </rPh>
    <phoneticPr fontId="21"/>
  </si>
  <si>
    <t>令和2年度</t>
    <rPh sb="0" eb="2">
      <t>レイワ</t>
    </rPh>
    <rPh sb="3" eb="5">
      <t>ネンド</t>
    </rPh>
    <phoneticPr fontId="17"/>
  </si>
  <si>
    <t xml:space="preserve"> </t>
    <phoneticPr fontId="17"/>
  </si>
  <si>
    <t xml:space="preserve"> </t>
  </si>
  <si>
    <t>令和元年度</t>
    <rPh sb="0" eb="2">
      <t>レイワ</t>
    </rPh>
    <rPh sb="2" eb="3">
      <t>ガン</t>
    </rPh>
    <rPh sb="3" eb="5">
      <t>ネンド</t>
    </rPh>
    <phoneticPr fontId="17"/>
  </si>
  <si>
    <t>丹波篠山市</t>
  </si>
  <si>
    <t>令和元年度</t>
    <rPh sb="0" eb="2">
      <t>レイワ</t>
    </rPh>
    <rPh sb="2" eb="3">
      <t>ガン</t>
    </rPh>
    <rPh sb="3" eb="5">
      <t>ネンド</t>
    </rPh>
    <phoneticPr fontId="21"/>
  </si>
  <si>
    <t>　</t>
    <phoneticPr fontId="17"/>
  </si>
  <si>
    <t>①</t>
    <phoneticPr fontId="2"/>
  </si>
  <si>
    <t>②</t>
    <phoneticPr fontId="2"/>
  </si>
  <si>
    <t>①－⑤</t>
    <phoneticPr fontId="2"/>
  </si>
  <si>
    <t>③</t>
    <phoneticPr fontId="2"/>
  </si>
  <si>
    <t>②＋④</t>
    <phoneticPr fontId="2"/>
  </si>
  <si>
    <t>④</t>
    <phoneticPr fontId="2"/>
  </si>
  <si>
    <t>⑤</t>
    <phoneticPr fontId="17"/>
  </si>
  <si>
    <t>⑥</t>
    <phoneticPr fontId="2"/>
  </si>
  <si>
    <t>⑦</t>
    <phoneticPr fontId="2"/>
  </si>
  <si>
    <t>＋統計上の不突合</t>
    <phoneticPr fontId="17"/>
  </si>
  <si>
    <t>R2/R1</t>
    <phoneticPr fontId="17"/>
  </si>
  <si>
    <t>平成30年有形固定資産投資総額</t>
    <rPh sb="0" eb="2">
      <t>ヘイセイ</t>
    </rPh>
    <rPh sb="4" eb="5">
      <t>ネン</t>
    </rPh>
    <rPh sb="5" eb="7">
      <t>ユウケイ</t>
    </rPh>
    <rPh sb="7" eb="9">
      <t>コテイ</t>
    </rPh>
    <rPh sb="9" eb="11">
      <t>シサン</t>
    </rPh>
    <rPh sb="11" eb="13">
      <t>トウシ</t>
    </rPh>
    <rPh sb="13" eb="15">
      <t>ソウガク</t>
    </rPh>
    <phoneticPr fontId="17"/>
  </si>
  <si>
    <t>2019年工業統計調査</t>
    <rPh sb="4" eb="5">
      <t>ネン</t>
    </rPh>
    <rPh sb="5" eb="7">
      <t>コウギョウ</t>
    </rPh>
    <rPh sb="7" eb="9">
      <t>トウケイ</t>
    </rPh>
    <rPh sb="9" eb="11">
      <t>チョウサ</t>
    </rPh>
    <phoneticPr fontId="17"/>
  </si>
  <si>
    <t>令和2年9月</t>
    <rPh sb="0" eb="2">
      <t>レイワ</t>
    </rPh>
    <rPh sb="3" eb="4">
      <t>ネン</t>
    </rPh>
    <rPh sb="5" eb="6">
      <t>ガツ</t>
    </rPh>
    <phoneticPr fontId="17"/>
  </si>
  <si>
    <t>表　GDP（全国・兵庫県）の推移</t>
    <rPh sb="0" eb="1">
      <t>ヒョウ</t>
    </rPh>
    <rPh sb="6" eb="8">
      <t>ゼンコク</t>
    </rPh>
    <rPh sb="9" eb="12">
      <t>ヒョウゴケン</t>
    </rPh>
    <rPh sb="14" eb="16">
      <t>スイイ</t>
    </rPh>
    <phoneticPr fontId="21"/>
  </si>
  <si>
    <t>令和3年度</t>
    <rPh sb="0" eb="2">
      <t>レイワ</t>
    </rPh>
    <rPh sb="3" eb="5">
      <t>ネンド</t>
    </rPh>
    <phoneticPr fontId="21"/>
  </si>
  <si>
    <t>2021年度</t>
    <rPh sb="4" eb="6">
      <t>ネンド</t>
    </rPh>
    <phoneticPr fontId="21"/>
  </si>
  <si>
    <t>令和3年度</t>
    <rPh sb="0" eb="2">
      <t>レイワ</t>
    </rPh>
    <rPh sb="3" eb="5">
      <t>ネンド</t>
    </rPh>
    <phoneticPr fontId="17"/>
  </si>
  <si>
    <t>R3/R2</t>
    <phoneticPr fontId="17"/>
  </si>
  <si>
    <t>令和4年度</t>
    <rPh sb="0" eb="2">
      <t>レイワ</t>
    </rPh>
    <rPh sb="3" eb="5">
      <t>ネンド</t>
    </rPh>
    <phoneticPr fontId="21"/>
  </si>
  <si>
    <t>2022年度</t>
    <rPh sb="4" eb="6">
      <t>ネンド</t>
    </rPh>
    <phoneticPr fontId="21"/>
  </si>
  <si>
    <t>H27基準</t>
    <rPh sb="3" eb="5">
      <t>キジュン</t>
    </rPh>
    <phoneticPr fontId="17"/>
  </si>
  <si>
    <t>令和4年度</t>
    <rPh sb="0" eb="2">
      <t>レイワ</t>
    </rPh>
    <rPh sb="3" eb="5">
      <t>ネンド</t>
    </rPh>
    <phoneticPr fontId="17"/>
  </si>
  <si>
    <t>R4/R3</t>
    <phoneticPr fontId="17"/>
  </si>
  <si>
    <t>表6</t>
    <rPh sb="0" eb="1">
      <t>ヒョウ</t>
    </rPh>
    <phoneticPr fontId="17"/>
  </si>
  <si>
    <t>令和2年国勢調査・県推計人口</t>
    <rPh sb="0" eb="2">
      <t>レイワ</t>
    </rPh>
    <rPh sb="3" eb="4">
      <t>ネン</t>
    </rPh>
    <rPh sb="4" eb="6">
      <t>コクセイ</t>
    </rPh>
    <rPh sb="6" eb="8">
      <t>チョウサ</t>
    </rPh>
    <rPh sb="9" eb="10">
      <t>ケン</t>
    </rPh>
    <rPh sb="10" eb="12">
      <t>スイケイ</t>
    </rPh>
    <rPh sb="12" eb="14">
      <t>ジンコウ</t>
    </rPh>
    <phoneticPr fontId="17"/>
  </si>
  <si>
    <t xml:space="preserve">                                      (  TEL 県統計課 078-362-4123 県立大学 078-794-5184内線4213)</t>
    <rPh sb="45" eb="46">
      <t>ケン</t>
    </rPh>
    <rPh sb="46" eb="48">
      <t>トウケイ</t>
    </rPh>
    <rPh sb="48" eb="49">
      <t>カ</t>
    </rPh>
    <rPh sb="63" eb="65">
      <t>ケンリツ</t>
    </rPh>
    <rPh sb="65" eb="67">
      <t>ダイガク</t>
    </rPh>
    <rPh sb="80" eb="81">
      <t>ナイ</t>
    </rPh>
    <rPh sb="81" eb="82">
      <t>セン</t>
    </rPh>
    <phoneticPr fontId="1"/>
  </si>
  <si>
    <t>市町民経済計算（確報）</t>
    <rPh sb="0" eb="2">
      <t>シチョウ</t>
    </rPh>
    <rPh sb="2" eb="3">
      <t>ミン</t>
    </rPh>
    <rPh sb="3" eb="5">
      <t>ケイザイ</t>
    </rPh>
    <rPh sb="5" eb="7">
      <t>ケイサン</t>
    </rPh>
    <rPh sb="8" eb="10">
      <t>カクホウ</t>
    </rPh>
    <phoneticPr fontId="17"/>
  </si>
  <si>
    <t>2015年基準</t>
    <rPh sb="4" eb="5">
      <t>ネン</t>
    </rPh>
    <rPh sb="5" eb="7">
      <t>キジュン</t>
    </rPh>
    <phoneticPr fontId="17"/>
  </si>
  <si>
    <t>2015連鎖</t>
    <rPh sb="4" eb="6">
      <t>レンサ</t>
    </rPh>
    <phoneticPr fontId="21"/>
  </si>
  <si>
    <t>2015</t>
    <phoneticPr fontId="17"/>
  </si>
  <si>
    <t>全国</t>
    <rPh sb="0" eb="2">
      <t>ゼンコク</t>
    </rPh>
    <phoneticPr fontId="17"/>
  </si>
  <si>
    <t>兵庫県</t>
    <rPh sb="0" eb="3">
      <t>ヒョウゴケン</t>
    </rPh>
    <phoneticPr fontId="17"/>
  </si>
  <si>
    <t>表1 令和2年度市町内総生産（支出側名目：平成27年基準）試算値</t>
    <rPh sb="0" eb="1">
      <t>ヒョウ</t>
    </rPh>
    <rPh sb="3" eb="5">
      <t>レイワ</t>
    </rPh>
    <rPh sb="6" eb="8">
      <t>ネンド</t>
    </rPh>
    <rPh sb="8" eb="11">
      <t>シチョウナイ</t>
    </rPh>
    <rPh sb="11" eb="14">
      <t>ソウセイサン</t>
    </rPh>
    <rPh sb="15" eb="17">
      <t>シシュツ</t>
    </rPh>
    <rPh sb="17" eb="18">
      <t>ガワ</t>
    </rPh>
    <rPh sb="18" eb="20">
      <t>メイモク</t>
    </rPh>
    <rPh sb="21" eb="23">
      <t>ヘイセイ</t>
    </rPh>
    <rPh sb="25" eb="26">
      <t>ネン</t>
    </rPh>
    <rPh sb="26" eb="28">
      <t>キジュン</t>
    </rPh>
    <rPh sb="29" eb="32">
      <t>シサンチ</t>
    </rPh>
    <phoneticPr fontId="17"/>
  </si>
  <si>
    <t>表5　市町内総生産（実質：平成27年連鎖価格）</t>
    <rPh sb="0" eb="1">
      <t>ヒョウ</t>
    </rPh>
    <rPh sb="3" eb="6">
      <t>シチョウナイ</t>
    </rPh>
    <rPh sb="6" eb="7">
      <t>ソウ</t>
    </rPh>
    <rPh sb="7" eb="9">
      <t>セイサン</t>
    </rPh>
    <rPh sb="10" eb="12">
      <t>ジッシツ</t>
    </rPh>
    <rPh sb="13" eb="15">
      <t>ヘイセイ</t>
    </rPh>
    <rPh sb="17" eb="18">
      <t>ネン</t>
    </rPh>
    <rPh sb="18" eb="20">
      <t>レンサ</t>
    </rPh>
    <rPh sb="20" eb="22">
      <t>カカク</t>
    </rPh>
    <phoneticPr fontId="17"/>
  </si>
  <si>
    <t>市町内総生産（支出側名目：平成27年基準）</t>
    <rPh sb="0" eb="3">
      <t>シチョウナイ</t>
    </rPh>
    <rPh sb="3" eb="4">
      <t>ソウ</t>
    </rPh>
    <rPh sb="4" eb="6">
      <t>セイサン</t>
    </rPh>
    <rPh sb="7" eb="9">
      <t>シシュツ</t>
    </rPh>
    <rPh sb="9" eb="10">
      <t>ガワ</t>
    </rPh>
    <rPh sb="10" eb="11">
      <t>メイ</t>
    </rPh>
    <rPh sb="11" eb="12">
      <t>メ</t>
    </rPh>
    <rPh sb="13" eb="15">
      <t>ヘイセイ</t>
    </rPh>
    <rPh sb="17" eb="18">
      <t>ネン</t>
    </rPh>
    <rPh sb="18" eb="20">
      <t>キジュン</t>
    </rPh>
    <phoneticPr fontId="17"/>
  </si>
  <si>
    <t>市町内総生産（支出側：名目、平成27年基準）</t>
    <rPh sb="0" eb="3">
      <t>シチョウナイ</t>
    </rPh>
    <rPh sb="3" eb="4">
      <t>ソウ</t>
    </rPh>
    <rPh sb="4" eb="6">
      <t>セイサン</t>
    </rPh>
    <rPh sb="7" eb="9">
      <t>シシュツ</t>
    </rPh>
    <rPh sb="9" eb="10">
      <t>ガワ</t>
    </rPh>
    <rPh sb="11" eb="12">
      <t>メイ</t>
    </rPh>
    <rPh sb="12" eb="13">
      <t>メ</t>
    </rPh>
    <rPh sb="14" eb="16">
      <t>ヘイセイ</t>
    </rPh>
    <rPh sb="18" eb="19">
      <t>ネン</t>
    </rPh>
    <rPh sb="19" eb="21">
      <t>キジュン</t>
    </rPh>
    <phoneticPr fontId="17"/>
  </si>
  <si>
    <t>増減率（％）</t>
    <rPh sb="0" eb="3">
      <t>ゾウゲンリツ</t>
    </rPh>
    <phoneticPr fontId="17"/>
  </si>
  <si>
    <t>1</t>
    <phoneticPr fontId="17"/>
  </si>
  <si>
    <t>西脇市</t>
    <rPh sb="0" eb="3">
      <t>ニシワキシ</t>
    </rPh>
    <phoneticPr fontId="25"/>
  </si>
  <si>
    <t>三木市</t>
    <rPh sb="0" eb="3">
      <t>ミキシ</t>
    </rPh>
    <phoneticPr fontId="25"/>
  </si>
  <si>
    <t>加東市</t>
    <rPh sb="0" eb="2">
      <t>カトウ</t>
    </rPh>
    <rPh sb="2" eb="3">
      <t>シ</t>
    </rPh>
    <phoneticPr fontId="25"/>
  </si>
  <si>
    <t>多可町</t>
    <rPh sb="0" eb="1">
      <t>タ</t>
    </rPh>
    <rPh sb="1" eb="2">
      <t>カ</t>
    </rPh>
    <rPh sb="2" eb="3">
      <t>チョウ</t>
    </rPh>
    <phoneticPr fontId="25"/>
  </si>
  <si>
    <t>姫路市</t>
    <rPh sb="0" eb="3">
      <t>ヒメジシ</t>
    </rPh>
    <phoneticPr fontId="25"/>
  </si>
  <si>
    <t>神河町</t>
    <rPh sb="0" eb="1">
      <t>カミ</t>
    </rPh>
    <rPh sb="1" eb="2">
      <t>カワ</t>
    </rPh>
    <rPh sb="2" eb="3">
      <t>チョウ</t>
    </rPh>
    <phoneticPr fontId="25"/>
  </si>
  <si>
    <t>宍粟市</t>
    <rPh sb="0" eb="2">
      <t>シソウ</t>
    </rPh>
    <rPh sb="2" eb="3">
      <t>シ</t>
    </rPh>
    <phoneticPr fontId="2"/>
  </si>
  <si>
    <t>たつの市</t>
    <rPh sb="3" eb="4">
      <t>シ</t>
    </rPh>
    <phoneticPr fontId="25"/>
  </si>
  <si>
    <t>佐用町</t>
    <rPh sb="0" eb="3">
      <t>サヨウチョウ</t>
    </rPh>
    <phoneticPr fontId="25"/>
  </si>
  <si>
    <t>豊岡市</t>
    <rPh sb="0" eb="3">
      <t>トヨオカシ</t>
    </rPh>
    <phoneticPr fontId="2"/>
  </si>
  <si>
    <t>養父市</t>
    <rPh sb="0" eb="2">
      <t>ヤブ</t>
    </rPh>
    <rPh sb="2" eb="3">
      <t>シ</t>
    </rPh>
    <phoneticPr fontId="25"/>
  </si>
  <si>
    <t>朝来市</t>
    <rPh sb="0" eb="2">
      <t>アサゴ</t>
    </rPh>
    <rPh sb="2" eb="3">
      <t>シ</t>
    </rPh>
    <phoneticPr fontId="2"/>
  </si>
  <si>
    <t>香美町</t>
    <rPh sb="0" eb="2">
      <t>カミ</t>
    </rPh>
    <rPh sb="2" eb="3">
      <t>チョウ</t>
    </rPh>
    <phoneticPr fontId="2"/>
  </si>
  <si>
    <t>新温泉町</t>
    <rPh sb="0" eb="1">
      <t>シン</t>
    </rPh>
    <rPh sb="1" eb="4">
      <t>オンセンチョウ</t>
    </rPh>
    <phoneticPr fontId="25"/>
  </si>
  <si>
    <t>丹波市</t>
    <rPh sb="0" eb="2">
      <t>タンバ</t>
    </rPh>
    <rPh sb="2" eb="3">
      <t>シ</t>
    </rPh>
    <phoneticPr fontId="2"/>
  </si>
  <si>
    <t>洲本市</t>
    <rPh sb="0" eb="3">
      <t>スモトシ</t>
    </rPh>
    <phoneticPr fontId="25"/>
  </si>
  <si>
    <t>南あわじ市</t>
    <rPh sb="0" eb="1">
      <t>ミナミ</t>
    </rPh>
    <rPh sb="4" eb="5">
      <t>シ</t>
    </rPh>
    <phoneticPr fontId="2"/>
  </si>
  <si>
    <t>淡路市</t>
    <rPh sb="0" eb="2">
      <t>アワジ</t>
    </rPh>
    <rPh sb="2" eb="3">
      <t>シ</t>
    </rPh>
    <phoneticPr fontId="2"/>
  </si>
  <si>
    <t>（出所）兵庫県統計課「市町民経済計算試算値」</t>
    <rPh sb="1" eb="3">
      <t>シュッショ</t>
    </rPh>
    <rPh sb="4" eb="7">
      <t>ヒョウゴケン</t>
    </rPh>
    <rPh sb="7" eb="9">
      <t>トウケイ</t>
    </rPh>
    <rPh sb="9" eb="10">
      <t>カ</t>
    </rPh>
    <rPh sb="11" eb="13">
      <t>シチョウ</t>
    </rPh>
    <rPh sb="13" eb="14">
      <t>ミン</t>
    </rPh>
    <rPh sb="14" eb="16">
      <t>ケイザイ</t>
    </rPh>
    <rPh sb="16" eb="18">
      <t>ケイサン</t>
    </rPh>
    <rPh sb="18" eb="20">
      <t>シサン</t>
    </rPh>
    <rPh sb="20" eb="21">
      <t>アタイ</t>
    </rPh>
    <phoneticPr fontId="17"/>
  </si>
  <si>
    <t>被災12市</t>
    <rPh sb="0" eb="2">
      <t>ヒサイ</t>
    </rPh>
    <rPh sb="4" eb="5">
      <t>シ</t>
    </rPh>
    <phoneticPr fontId="17"/>
  </si>
  <si>
    <t>丹波篠山市：篠山市より市名変更（令和元年５月～）</t>
    <rPh sb="0" eb="2">
      <t>タンバ</t>
    </rPh>
    <rPh sb="2" eb="5">
      <t>ササヤマシ</t>
    </rPh>
    <rPh sb="6" eb="9">
      <t>ササヤマシ</t>
    </rPh>
    <rPh sb="11" eb="13">
      <t>シメイ</t>
    </rPh>
    <rPh sb="13" eb="15">
      <t>ヘンコウ</t>
    </rPh>
    <rPh sb="16" eb="18">
      <t>レイワ</t>
    </rPh>
    <rPh sb="18" eb="20">
      <t>ガンネン</t>
    </rPh>
    <rPh sb="20" eb="22">
      <t>ゴガツ</t>
    </rPh>
    <phoneticPr fontId="17"/>
  </si>
  <si>
    <t>1</t>
  </si>
  <si>
    <t>令和5年度</t>
    <rPh sb="0" eb="2">
      <t>レイワ</t>
    </rPh>
    <rPh sb="3" eb="5">
      <t>ネンド</t>
    </rPh>
    <phoneticPr fontId="21"/>
  </si>
  <si>
    <t>2023年度</t>
    <rPh sb="4" eb="6">
      <t>ネンド</t>
    </rPh>
    <phoneticPr fontId="21"/>
  </si>
  <si>
    <t>表　令和5年度市町内総生産（支出側名目：平成27年基準）試算値</t>
    <rPh sb="0" eb="1">
      <t>ヒョウ</t>
    </rPh>
    <rPh sb="2" eb="4">
      <t>レイワ</t>
    </rPh>
    <rPh sb="5" eb="7">
      <t>ネンド</t>
    </rPh>
    <rPh sb="7" eb="10">
      <t>シチョウナイ</t>
    </rPh>
    <rPh sb="10" eb="13">
      <t>ソウセイサン</t>
    </rPh>
    <rPh sb="14" eb="16">
      <t>シシュツ</t>
    </rPh>
    <rPh sb="16" eb="17">
      <t>ガワ</t>
    </rPh>
    <rPh sb="17" eb="19">
      <t>メイモク</t>
    </rPh>
    <rPh sb="20" eb="22">
      <t>ヘイセイ</t>
    </rPh>
    <rPh sb="24" eb="25">
      <t>ネン</t>
    </rPh>
    <rPh sb="25" eb="27">
      <t>キジュン</t>
    </rPh>
    <rPh sb="28" eb="31">
      <t>シサンチ</t>
    </rPh>
    <phoneticPr fontId="17"/>
  </si>
  <si>
    <t>表 　R5/R4市町内総生産（支出側名目：平成23年基準）試算値</t>
    <rPh sb="0" eb="1">
      <t>ヒョウ</t>
    </rPh>
    <rPh sb="8" eb="11">
      <t>シチョウナイ</t>
    </rPh>
    <rPh sb="11" eb="14">
      <t>ソウセイサン</t>
    </rPh>
    <rPh sb="15" eb="17">
      <t>シシュツ</t>
    </rPh>
    <rPh sb="17" eb="18">
      <t>ガワ</t>
    </rPh>
    <rPh sb="18" eb="20">
      <t>メイモク</t>
    </rPh>
    <rPh sb="21" eb="23">
      <t>ヘイセイ</t>
    </rPh>
    <rPh sb="25" eb="26">
      <t>ネン</t>
    </rPh>
    <rPh sb="26" eb="28">
      <t>キジュン</t>
    </rPh>
    <rPh sb="29" eb="32">
      <t>シサンチ</t>
    </rPh>
    <phoneticPr fontId="17"/>
  </si>
  <si>
    <t>令和5年度</t>
    <rPh sb="0" eb="2">
      <t>レイワ</t>
    </rPh>
    <rPh sb="3" eb="5">
      <t>ネンド</t>
    </rPh>
    <phoneticPr fontId="17"/>
  </si>
  <si>
    <t>R5/R4</t>
    <phoneticPr fontId="17"/>
  </si>
  <si>
    <t>市町内総生産（実質：平成27年連鎖価格）</t>
    <rPh sb="0" eb="3">
      <t>シチョウナイ</t>
    </rPh>
    <rPh sb="3" eb="4">
      <t>ソウ</t>
    </rPh>
    <rPh sb="4" eb="6">
      <t>セイサン</t>
    </rPh>
    <rPh sb="7" eb="9">
      <t>ジッシツ</t>
    </rPh>
    <rPh sb="10" eb="12">
      <t>ヘイセイ</t>
    </rPh>
    <rPh sb="14" eb="15">
      <t>ネン</t>
    </rPh>
    <rPh sb="15" eb="17">
      <t>レンサ</t>
    </rPh>
    <rPh sb="17" eb="19">
      <t>カカク</t>
    </rPh>
    <phoneticPr fontId="17"/>
  </si>
  <si>
    <t>令和2年度確報</t>
    <rPh sb="0" eb="2">
      <t>レイワ</t>
    </rPh>
    <rPh sb="3" eb="5">
      <t>ネンド</t>
    </rPh>
    <rPh sb="5" eb="7">
      <t>カクホウ</t>
    </rPh>
    <phoneticPr fontId="17"/>
  </si>
  <si>
    <t>令和6年度</t>
    <rPh sb="0" eb="2">
      <t>レイワ</t>
    </rPh>
    <rPh sb="3" eb="5">
      <t>ネンド</t>
    </rPh>
    <phoneticPr fontId="21"/>
  </si>
  <si>
    <t>2024年度</t>
    <rPh sb="4" eb="6">
      <t>ネンド</t>
    </rPh>
    <phoneticPr fontId="21"/>
  </si>
  <si>
    <t>令和6年度</t>
    <rPh sb="0" eb="2">
      <t>レイワ</t>
    </rPh>
    <rPh sb="3" eb="5">
      <t>ネンド</t>
    </rPh>
    <phoneticPr fontId="17"/>
  </si>
  <si>
    <t>R6/R5</t>
    <phoneticPr fontId="17"/>
  </si>
  <si>
    <t>令和元年全国家計構造調査</t>
    <rPh sb="0" eb="2">
      <t>レイワ</t>
    </rPh>
    <rPh sb="2" eb="3">
      <t>ガン</t>
    </rPh>
    <rPh sb="3" eb="4">
      <t>ネン</t>
    </rPh>
    <rPh sb="4" eb="6">
      <t>ゼンコク</t>
    </rPh>
    <rPh sb="6" eb="8">
      <t>カケイ</t>
    </rPh>
    <rPh sb="8" eb="10">
      <t>コウゾウ</t>
    </rPh>
    <rPh sb="10" eb="12">
      <t>チョウサ</t>
    </rPh>
    <phoneticPr fontId="17"/>
  </si>
  <si>
    <t>令和7年度</t>
    <rPh sb="0" eb="2">
      <t>レイワ</t>
    </rPh>
    <rPh sb="3" eb="5">
      <t>ネンド</t>
    </rPh>
    <phoneticPr fontId="21"/>
  </si>
  <si>
    <t>2025年度</t>
    <rPh sb="4" eb="6">
      <t>ネンド</t>
    </rPh>
    <phoneticPr fontId="21"/>
  </si>
  <si>
    <t>表7 　市町内総生産（実質：平成27年連鎖価格）</t>
    <rPh sb="0" eb="1">
      <t>ヒョウ</t>
    </rPh>
    <rPh sb="4" eb="7">
      <t>シチョウナイ</t>
    </rPh>
    <rPh sb="7" eb="8">
      <t>ソウ</t>
    </rPh>
    <rPh sb="8" eb="10">
      <t>セイサン</t>
    </rPh>
    <rPh sb="11" eb="13">
      <t>ジッシツ</t>
    </rPh>
    <rPh sb="14" eb="16">
      <t>ヘイセイ</t>
    </rPh>
    <rPh sb="18" eb="19">
      <t>ネン</t>
    </rPh>
    <rPh sb="19" eb="21">
      <t>レンサ</t>
    </rPh>
    <rPh sb="21" eb="23">
      <t>カカク</t>
    </rPh>
    <phoneticPr fontId="17"/>
  </si>
  <si>
    <t>表8</t>
    <rPh sb="0" eb="1">
      <t>ヒョウ</t>
    </rPh>
    <phoneticPr fontId="17"/>
  </si>
  <si>
    <t>兵庫県立大学 社会価値創造機構　特任教授</t>
    <rPh sb="0" eb="2">
      <t>ヒョウゴ</t>
    </rPh>
    <rPh sb="2" eb="4">
      <t>ケンリツ</t>
    </rPh>
    <rPh sb="4" eb="6">
      <t>ダイガク</t>
    </rPh>
    <rPh sb="7" eb="9">
      <t>シャカイ</t>
    </rPh>
    <rPh sb="9" eb="11">
      <t>カチ</t>
    </rPh>
    <rPh sb="11" eb="13">
      <t>ソウゾウ</t>
    </rPh>
    <rPh sb="13" eb="15">
      <t>キコウ</t>
    </rPh>
    <rPh sb="16" eb="18">
      <t>トクニン</t>
    </rPh>
    <rPh sb="18" eb="20">
      <t>キョウジュ</t>
    </rPh>
    <phoneticPr fontId="1"/>
  </si>
  <si>
    <t>兵庫県企画部統計課 統計分析官　芦谷　恒憲</t>
    <rPh sb="10" eb="12">
      <t>トウケイ</t>
    </rPh>
    <rPh sb="12" eb="15">
      <t>ブンセキカン</t>
    </rPh>
    <phoneticPr fontId="1"/>
  </si>
  <si>
    <t>2024年6月推計</t>
    <rPh sb="4" eb="5">
      <t>ネン</t>
    </rPh>
    <rPh sb="6" eb="7">
      <t>ガツ</t>
    </rPh>
    <rPh sb="7" eb="9">
      <t>スイケイ</t>
    </rPh>
    <phoneticPr fontId="2"/>
  </si>
  <si>
    <t>2024年9月推計</t>
    <rPh sb="4" eb="5">
      <t>ネン</t>
    </rPh>
    <rPh sb="6" eb="7">
      <t>ガツ</t>
    </rPh>
    <rPh sb="7" eb="9">
      <t>スイケイ</t>
    </rPh>
    <phoneticPr fontId="2"/>
  </si>
  <si>
    <t>2024年12月推計</t>
    <rPh sb="4" eb="5">
      <t>ネン</t>
    </rPh>
    <rPh sb="7" eb="8">
      <t>ガツ</t>
    </rPh>
    <rPh sb="8" eb="10">
      <t>スイケイ</t>
    </rPh>
    <phoneticPr fontId="2"/>
  </si>
  <si>
    <t>2025年3月推計</t>
    <rPh sb="4" eb="5">
      <t>ネン</t>
    </rPh>
    <rPh sb="6" eb="7">
      <t>ガツ</t>
    </rPh>
    <rPh sb="7" eb="9">
      <t>スイケイ</t>
    </rPh>
    <phoneticPr fontId="2"/>
  </si>
  <si>
    <t>令和6年3月</t>
    <rPh sb="0" eb="2">
      <t>レイワ</t>
    </rPh>
    <rPh sb="3" eb="4">
      <t>ネン</t>
    </rPh>
    <rPh sb="5" eb="6">
      <t>ガツ</t>
    </rPh>
    <phoneticPr fontId="17"/>
  </si>
  <si>
    <t>令和4年度市町別決算</t>
    <rPh sb="0" eb="2">
      <t>レイワ</t>
    </rPh>
    <rPh sb="3" eb="5">
      <t>ネンド</t>
    </rPh>
    <rPh sb="5" eb="7">
      <t>シチョウ</t>
    </rPh>
    <rPh sb="7" eb="8">
      <t>ベツ</t>
    </rPh>
    <rPh sb="8" eb="10">
      <t>ケッサン</t>
    </rPh>
    <phoneticPr fontId="17"/>
  </si>
  <si>
    <t>令和5年新設住宅着工戸数</t>
    <rPh sb="0" eb="2">
      <t>レイワ</t>
    </rPh>
    <rPh sb="3" eb="4">
      <t>ネン</t>
    </rPh>
    <rPh sb="4" eb="6">
      <t>シンセツ</t>
    </rPh>
    <rPh sb="6" eb="8">
      <t>ジュウタク</t>
    </rPh>
    <rPh sb="8" eb="10">
      <t>チャッコウ</t>
    </rPh>
    <rPh sb="10" eb="12">
      <t>コスウ</t>
    </rPh>
    <phoneticPr fontId="17"/>
  </si>
  <si>
    <t>令和6年6月</t>
    <rPh sb="0" eb="2">
      <t>レイワ</t>
    </rPh>
    <rPh sb="3" eb="4">
      <t>ネン</t>
    </rPh>
    <rPh sb="5" eb="6">
      <t>ガツ</t>
    </rPh>
    <phoneticPr fontId="17"/>
  </si>
  <si>
    <t>令和7年度</t>
    <rPh sb="0" eb="2">
      <t>レイワ</t>
    </rPh>
    <rPh sb="3" eb="5">
      <t>ネンド</t>
    </rPh>
    <phoneticPr fontId="17"/>
  </si>
  <si>
    <t>R7/R6</t>
    <phoneticPr fontId="17"/>
  </si>
  <si>
    <t>表　令和4年度市町内総生産（支出側名目：平成27年基準）試算値</t>
    <rPh sb="0" eb="1">
      <t>ヒョウ</t>
    </rPh>
    <rPh sb="2" eb="4">
      <t>レイワ</t>
    </rPh>
    <rPh sb="5" eb="7">
      <t>ネンド</t>
    </rPh>
    <rPh sb="7" eb="10">
      <t>シチョウナイ</t>
    </rPh>
    <rPh sb="10" eb="13">
      <t>ソウセイサン</t>
    </rPh>
    <rPh sb="14" eb="16">
      <t>シシュツ</t>
    </rPh>
    <rPh sb="16" eb="17">
      <t>ガワ</t>
    </rPh>
    <rPh sb="17" eb="19">
      <t>メイモク</t>
    </rPh>
    <rPh sb="20" eb="22">
      <t>ヘイセイ</t>
    </rPh>
    <rPh sb="24" eb="25">
      <t>ネン</t>
    </rPh>
    <rPh sb="25" eb="27">
      <t>キジュン</t>
    </rPh>
    <rPh sb="28" eb="31">
      <t>シサンチ</t>
    </rPh>
    <phoneticPr fontId="17"/>
  </si>
  <si>
    <t>表　令和6年度市町内総生産（支出側名目：平成27年基準）試算値</t>
    <rPh sb="0" eb="1">
      <t>ヒョウ</t>
    </rPh>
    <rPh sb="2" eb="4">
      <t>レイワ</t>
    </rPh>
    <rPh sb="5" eb="7">
      <t>ネンド</t>
    </rPh>
    <rPh sb="7" eb="10">
      <t>シチョウナイ</t>
    </rPh>
    <rPh sb="10" eb="13">
      <t>ソウセイサン</t>
    </rPh>
    <rPh sb="14" eb="16">
      <t>シシュツ</t>
    </rPh>
    <rPh sb="16" eb="17">
      <t>ガワ</t>
    </rPh>
    <rPh sb="17" eb="19">
      <t>メイモク</t>
    </rPh>
    <rPh sb="20" eb="22">
      <t>ヘイセイ</t>
    </rPh>
    <rPh sb="24" eb="25">
      <t>ネン</t>
    </rPh>
    <rPh sb="25" eb="27">
      <t>キジュン</t>
    </rPh>
    <rPh sb="28" eb="31">
      <t>シサンチ</t>
    </rPh>
    <phoneticPr fontId="17"/>
  </si>
  <si>
    <t>表 　R6/R5市町内総生産（支出側名目：平成27年基準）試算値</t>
    <rPh sb="0" eb="1">
      <t>ヒョウ</t>
    </rPh>
    <rPh sb="8" eb="11">
      <t>シチョウナイ</t>
    </rPh>
    <rPh sb="11" eb="14">
      <t>ソウセイサン</t>
    </rPh>
    <rPh sb="15" eb="17">
      <t>シシュツ</t>
    </rPh>
    <rPh sb="17" eb="18">
      <t>ガワ</t>
    </rPh>
    <rPh sb="18" eb="20">
      <t>メイモク</t>
    </rPh>
    <rPh sb="21" eb="23">
      <t>ヘイセイ</t>
    </rPh>
    <rPh sb="25" eb="26">
      <t>ネン</t>
    </rPh>
    <rPh sb="26" eb="28">
      <t>キジュン</t>
    </rPh>
    <rPh sb="29" eb="32">
      <t>シサンチ</t>
    </rPh>
    <phoneticPr fontId="17"/>
  </si>
  <si>
    <t>表　令和7年度市町内総生産（支出側名目：平成27年基準）試算値</t>
    <rPh sb="0" eb="1">
      <t>ヒョウ</t>
    </rPh>
    <rPh sb="2" eb="4">
      <t>レイワ</t>
    </rPh>
    <rPh sb="5" eb="7">
      <t>ネンド</t>
    </rPh>
    <rPh sb="7" eb="10">
      <t>シチョウナイ</t>
    </rPh>
    <rPh sb="10" eb="13">
      <t>ソウセイサン</t>
    </rPh>
    <rPh sb="14" eb="16">
      <t>シシュツ</t>
    </rPh>
    <rPh sb="16" eb="17">
      <t>ガワ</t>
    </rPh>
    <rPh sb="17" eb="19">
      <t>メイモク</t>
    </rPh>
    <rPh sb="20" eb="22">
      <t>ヘイセイ</t>
    </rPh>
    <rPh sb="24" eb="25">
      <t>ネン</t>
    </rPh>
    <rPh sb="25" eb="27">
      <t>キジュン</t>
    </rPh>
    <rPh sb="28" eb="31">
      <t>シサンチ</t>
    </rPh>
    <phoneticPr fontId="17"/>
  </si>
  <si>
    <t>表 　R7/R6市町内総生産（支出側名目：平成27年基準）試算値</t>
    <rPh sb="0" eb="1">
      <t>ヒョウ</t>
    </rPh>
    <rPh sb="8" eb="11">
      <t>シチョウナイ</t>
    </rPh>
    <rPh sb="11" eb="14">
      <t>ソウセイサン</t>
    </rPh>
    <rPh sb="15" eb="17">
      <t>シシュツ</t>
    </rPh>
    <rPh sb="17" eb="18">
      <t>ガワ</t>
    </rPh>
    <rPh sb="18" eb="20">
      <t>メイモク</t>
    </rPh>
    <rPh sb="21" eb="23">
      <t>ヘイセイ</t>
    </rPh>
    <rPh sb="25" eb="26">
      <t>ネン</t>
    </rPh>
    <rPh sb="26" eb="28">
      <t>キジュン</t>
    </rPh>
    <rPh sb="29" eb="32">
      <t>シサンチ</t>
    </rPh>
    <phoneticPr fontId="17"/>
  </si>
  <si>
    <t>～令和7年2月</t>
    <rPh sb="1" eb="3">
      <t>レイワ</t>
    </rPh>
    <rPh sb="4" eb="5">
      <t>ネン</t>
    </rPh>
    <rPh sb="6" eb="7">
      <t>ガツ</t>
    </rPh>
    <phoneticPr fontId="17"/>
  </si>
  <si>
    <t>令和7年2月</t>
    <rPh sb="0" eb="2">
      <t>レイワ</t>
    </rPh>
    <rPh sb="3" eb="4">
      <t>ネン</t>
    </rPh>
    <rPh sb="5" eb="6">
      <t>ガツ</t>
    </rPh>
    <phoneticPr fontId="17"/>
  </si>
  <si>
    <t>令和6年10-12月期</t>
    <rPh sb="0" eb="2">
      <t>レイワ</t>
    </rPh>
    <rPh sb="3" eb="4">
      <t>ネン</t>
    </rPh>
    <rPh sb="9" eb="10">
      <t>ツキ</t>
    </rPh>
    <rPh sb="10" eb="11">
      <t>キ</t>
    </rPh>
    <phoneticPr fontId="17"/>
  </si>
  <si>
    <t>令和7年3月</t>
    <rPh sb="0" eb="2">
      <t>レイワ</t>
    </rPh>
    <rPh sb="3" eb="4">
      <t>ネン</t>
    </rPh>
    <rPh sb="5" eb="6">
      <t>ガツ</t>
    </rPh>
    <phoneticPr fontId="17"/>
  </si>
  <si>
    <t>令和4年度(平成27年基準)</t>
    <rPh sb="0" eb="2">
      <t>レイワ</t>
    </rPh>
    <rPh sb="3" eb="5">
      <t>ネンド</t>
    </rPh>
    <rPh sb="6" eb="8">
      <t>ヘイセイ</t>
    </rPh>
    <rPh sb="10" eb="11">
      <t>ネン</t>
    </rPh>
    <rPh sb="11" eb="13">
      <t>キジュン</t>
    </rPh>
    <phoneticPr fontId="17"/>
  </si>
  <si>
    <r>
      <t>―</t>
    </r>
    <r>
      <rPr>
        <sz val="22"/>
        <color theme="1"/>
        <rFont val="Century"/>
        <family val="1"/>
      </rPr>
      <t xml:space="preserve"> 2025</t>
    </r>
    <r>
      <rPr>
        <sz val="22"/>
        <color theme="1"/>
        <rFont val="ＭＳ 明朝"/>
        <family val="1"/>
        <charset val="128"/>
      </rPr>
      <t>年6月推計</t>
    </r>
    <r>
      <rPr>
        <sz val="22"/>
        <color theme="1"/>
        <rFont val="Century"/>
        <family val="1"/>
      </rPr>
      <t xml:space="preserve"> </t>
    </r>
    <r>
      <rPr>
        <sz val="22"/>
        <color theme="1"/>
        <rFont val="ＭＳ 明朝"/>
        <family val="1"/>
        <charset val="128"/>
      </rPr>
      <t>―</t>
    </r>
    <rPh sb="9" eb="11">
      <t>スイケイ</t>
    </rPh>
    <phoneticPr fontId="1"/>
  </si>
  <si>
    <t>令和8年度</t>
    <rPh sb="0" eb="2">
      <t>レイワ</t>
    </rPh>
    <rPh sb="3" eb="5">
      <t>ネンド</t>
    </rPh>
    <phoneticPr fontId="21"/>
  </si>
  <si>
    <t>2026年度</t>
    <rPh sb="4" eb="6">
      <t>ネンド</t>
    </rPh>
    <phoneticPr fontId="21"/>
  </si>
  <si>
    <t>(出所)内閣府「国民経済計算」、「四半期別GDP速報」(令和7年6月9日)</t>
    <rPh sb="1" eb="3">
      <t>シュッショ</t>
    </rPh>
    <rPh sb="4" eb="7">
      <t>ナイカクフ</t>
    </rPh>
    <rPh sb="8" eb="10">
      <t>コクミン</t>
    </rPh>
    <rPh sb="10" eb="12">
      <t>ケイザイ</t>
    </rPh>
    <rPh sb="12" eb="14">
      <t>ケイサン</t>
    </rPh>
    <rPh sb="17" eb="20">
      <t>シハンキ</t>
    </rPh>
    <rPh sb="20" eb="21">
      <t>ベツ</t>
    </rPh>
    <rPh sb="24" eb="26">
      <t>ソクホウ</t>
    </rPh>
    <rPh sb="28" eb="30">
      <t>レイワ</t>
    </rPh>
    <rPh sb="31" eb="32">
      <t>ネン</t>
    </rPh>
    <rPh sb="33" eb="34">
      <t>ガツ</t>
    </rPh>
    <rPh sb="35" eb="36">
      <t>ニチ</t>
    </rPh>
    <phoneticPr fontId="21"/>
  </si>
  <si>
    <t>　      兵庫県統計課「兵庫県民経済計算」、「四半期別兵庫県内GDP速報」、兵庫県立大学地域経済指標研究会試算（令和7年6月）</t>
    <rPh sb="7" eb="10">
      <t>ヒョウゴケン</t>
    </rPh>
    <rPh sb="10" eb="12">
      <t>トウケイ</t>
    </rPh>
    <rPh sb="12" eb="13">
      <t>カ</t>
    </rPh>
    <rPh sb="14" eb="16">
      <t>ヒョウゴ</t>
    </rPh>
    <rPh sb="16" eb="18">
      <t>ケンミン</t>
    </rPh>
    <rPh sb="18" eb="20">
      <t>ケイザイ</t>
    </rPh>
    <rPh sb="20" eb="22">
      <t>ケイサン</t>
    </rPh>
    <rPh sb="25" eb="28">
      <t>シハンキ</t>
    </rPh>
    <rPh sb="28" eb="29">
      <t>ベツ</t>
    </rPh>
    <rPh sb="29" eb="31">
      <t>ヒョウゴ</t>
    </rPh>
    <rPh sb="31" eb="33">
      <t>ケンナイ</t>
    </rPh>
    <rPh sb="36" eb="38">
      <t>ソクホウ</t>
    </rPh>
    <rPh sb="40" eb="42">
      <t>ヒョウゴ</t>
    </rPh>
    <rPh sb="42" eb="44">
      <t>ケンリツ</t>
    </rPh>
    <rPh sb="44" eb="46">
      <t>ダイガク</t>
    </rPh>
    <rPh sb="46" eb="48">
      <t>チイキ</t>
    </rPh>
    <rPh sb="48" eb="50">
      <t>ケイザイ</t>
    </rPh>
    <rPh sb="50" eb="52">
      <t>シヒョウ</t>
    </rPh>
    <rPh sb="52" eb="55">
      <t>ケンキュウカイ</t>
    </rPh>
    <rPh sb="55" eb="57">
      <t>シサン</t>
    </rPh>
    <rPh sb="58" eb="60">
      <t>レイワ</t>
    </rPh>
    <rPh sb="61" eb="62">
      <t>ネン</t>
    </rPh>
    <rPh sb="63" eb="64">
      <t>ツキ</t>
    </rPh>
    <phoneticPr fontId="21"/>
  </si>
  <si>
    <t xml:space="preserve">        アジア太平洋研究所推計「第153回景気分析と予測」(令和7年5月）</t>
    <rPh sb="11" eb="14">
      <t>タイヘイヨウ</t>
    </rPh>
    <rPh sb="14" eb="17">
      <t>ケンキュウショ</t>
    </rPh>
    <rPh sb="17" eb="19">
      <t>スイケイ</t>
    </rPh>
    <rPh sb="20" eb="21">
      <t>ダイ</t>
    </rPh>
    <rPh sb="24" eb="25">
      <t>カイ</t>
    </rPh>
    <rPh sb="25" eb="27">
      <t>ケイキ</t>
    </rPh>
    <rPh sb="27" eb="29">
      <t>ブンセキ</t>
    </rPh>
    <rPh sb="30" eb="32">
      <t>ヨソク</t>
    </rPh>
    <rPh sb="34" eb="36">
      <t>レイワ</t>
    </rPh>
    <rPh sb="37" eb="38">
      <t>ネン</t>
    </rPh>
    <rPh sb="39" eb="40">
      <t>ガツ</t>
    </rPh>
    <phoneticPr fontId="17"/>
  </si>
  <si>
    <t>表　令和8年度市町内総生産（支出側名目：平成27年基準）試算値</t>
    <rPh sb="0" eb="1">
      <t>ヒョウ</t>
    </rPh>
    <rPh sb="2" eb="4">
      <t>レイワ</t>
    </rPh>
    <rPh sb="5" eb="7">
      <t>ネンド</t>
    </rPh>
    <rPh sb="7" eb="10">
      <t>シチョウナイ</t>
    </rPh>
    <rPh sb="10" eb="13">
      <t>ソウセイサン</t>
    </rPh>
    <rPh sb="14" eb="16">
      <t>シシュツ</t>
    </rPh>
    <rPh sb="16" eb="17">
      <t>ガワ</t>
    </rPh>
    <rPh sb="17" eb="19">
      <t>メイモク</t>
    </rPh>
    <rPh sb="20" eb="22">
      <t>ヘイセイ</t>
    </rPh>
    <rPh sb="24" eb="25">
      <t>ネン</t>
    </rPh>
    <rPh sb="25" eb="27">
      <t>キジュン</t>
    </rPh>
    <rPh sb="28" eb="31">
      <t>シサンチ</t>
    </rPh>
    <phoneticPr fontId="17"/>
  </si>
  <si>
    <t>表 　R8/R7市町内総生産（支出側名目：平成27年基準）試算値</t>
    <rPh sb="0" eb="1">
      <t>ヒョウ</t>
    </rPh>
    <rPh sb="8" eb="11">
      <t>シチョウナイ</t>
    </rPh>
    <rPh sb="11" eb="14">
      <t>ソウセイサン</t>
    </rPh>
    <rPh sb="15" eb="17">
      <t>シシュツ</t>
    </rPh>
    <rPh sb="17" eb="18">
      <t>ガワ</t>
    </rPh>
    <rPh sb="18" eb="20">
      <t>メイモク</t>
    </rPh>
    <rPh sb="21" eb="23">
      <t>ヘイセイ</t>
    </rPh>
    <rPh sb="25" eb="26">
      <t>ネン</t>
    </rPh>
    <rPh sb="26" eb="28">
      <t>キジュン</t>
    </rPh>
    <rPh sb="29" eb="32">
      <t>シサンチ</t>
    </rPh>
    <phoneticPr fontId="17"/>
  </si>
  <si>
    <t>令和8年度</t>
    <rPh sb="0" eb="2">
      <t>レイワ</t>
    </rPh>
    <rPh sb="3" eb="5">
      <t>ネンド</t>
    </rPh>
    <phoneticPr fontId="17"/>
  </si>
  <si>
    <t>R8/R7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</si>
</sst>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.00;&quot;▲ &quot;#,##0.00"/>
    <numFmt numFmtId="177" formatCode="#,##0.0;&quot;▲ &quot;#,##0.0"/>
    <numFmt numFmtId="178" formatCode="#,##0;&quot;▲ &quot;#,##0"/>
    <numFmt numFmtId="179" formatCode="#,##0_ "/>
    <numFmt numFmtId="180" formatCode="0_);[Red]\(0\)"/>
    <numFmt numFmtId="181" formatCode="#,##0.0;[Red]\-#,##0.0"/>
    <numFmt numFmtId="182" formatCode="0;&quot;▲ &quot;0"/>
    <numFmt numFmtId="183" formatCode="#&quot;¥&quot;\!\ ###&quot;¥&quot;\!\ ##0"/>
    <numFmt numFmtId="184" formatCode="0.0;&quot;▲ &quot;0.0"/>
  </numFmts>
  <fonts count="2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color rgb="FF222222"/>
      <name val="Arial"/>
      <family val="2"/>
    </font>
    <font>
      <sz val="10"/>
      <name val="Arial"/>
      <family val="2"/>
    </font>
    <font>
      <sz val="10.5"/>
      <color theme="1"/>
      <name val="Century"/>
      <family val="1"/>
    </font>
    <font>
      <sz val="3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20"/>
      <color theme="1"/>
      <name val="ＭＳ Ｐ明朝"/>
      <family val="1"/>
      <charset val="128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明朝"/>
      <family val="1"/>
      <charset val="128"/>
    </font>
    <font>
      <sz val="22"/>
      <color theme="1"/>
      <name val="Century"/>
      <family val="1"/>
    </font>
    <font>
      <b/>
      <sz val="10"/>
      <color rgb="FF222222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7"/>
      <name val="明朝"/>
      <family val="1"/>
      <charset val="128"/>
    </font>
    <font>
      <sz val="10.5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明朝"/>
      <family val="1"/>
      <charset val="128"/>
    </font>
    <font>
      <sz val="9"/>
      <name val="ＭＳ 明朝"/>
      <family val="1"/>
      <charset val="128"/>
    </font>
    <font>
      <sz val="14"/>
      <name val="明朝"/>
      <family val="1"/>
      <charset val="128"/>
    </font>
    <font>
      <sz val="7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6" fillId="0" borderId="0"/>
    <xf numFmtId="0" fontId="3" fillId="0" borderId="0"/>
    <xf numFmtId="0" fontId="19" fillId="0" borderId="0"/>
    <xf numFmtId="0" fontId="23" fillId="0" borderId="0"/>
    <xf numFmtId="37" fontId="24" fillId="0" borderId="0"/>
    <xf numFmtId="9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21" fillId="0" borderId="0"/>
    <xf numFmtId="38" fontId="26" fillId="0" borderId="0" applyFont="0" applyFill="0" applyBorder="0" applyAlignment="0" applyProtection="0">
      <alignment vertical="center"/>
    </xf>
  </cellStyleXfs>
  <cellXfs count="349">
    <xf numFmtId="0" fontId="0" fillId="0" borderId="0" xfId="0">
      <alignment vertical="center"/>
    </xf>
    <xf numFmtId="0" fontId="0" fillId="2" borderId="0" xfId="0" applyFill="1">
      <alignment vertical="center"/>
    </xf>
    <xf numFmtId="0" fontId="5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7" fillId="2" borderId="0" xfId="0" applyFont="1" applyFill="1" applyAlignment="1">
      <alignment horizontal="justify" vertical="center"/>
    </xf>
    <xf numFmtId="58" fontId="9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4" fillId="2" borderId="0" xfId="0" applyFont="1" applyFill="1">
      <alignment vertical="center"/>
    </xf>
    <xf numFmtId="0" fontId="0" fillId="2" borderId="24" xfId="0" applyFill="1" applyBorder="1" applyAlignment="1">
      <alignment horizontal="center" vertical="center"/>
    </xf>
    <xf numFmtId="31" fontId="0" fillId="2" borderId="21" xfId="0" applyNumberForma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31" fontId="0" fillId="2" borderId="20" xfId="0" applyNumberFormat="1" applyFill="1" applyBorder="1" applyAlignment="1">
      <alignment horizontal="center" vertical="center"/>
    </xf>
    <xf numFmtId="0" fontId="18" fillId="0" borderId="0" xfId="0" applyFont="1" applyAlignment="1"/>
    <xf numFmtId="0" fontId="3" fillId="2" borderId="0" xfId="0" applyFont="1" applyFill="1" applyAlignment="1"/>
    <xf numFmtId="0" fontId="3" fillId="0" borderId="0" xfId="0" applyFont="1" applyAlignment="1"/>
    <xf numFmtId="0" fontId="18" fillId="2" borderId="1" xfId="0" applyFont="1" applyFill="1" applyBorder="1" applyAlignment="1">
      <alignment vertical="top" wrapText="1"/>
    </xf>
    <xf numFmtId="0" fontId="18" fillId="2" borderId="25" xfId="0" applyFont="1" applyFill="1" applyBorder="1" applyAlignment="1">
      <alignment vertical="top" wrapText="1"/>
    </xf>
    <xf numFmtId="0" fontId="18" fillId="2" borderId="24" xfId="0" applyFont="1" applyFill="1" applyBorder="1" applyAlignment="1">
      <alignment vertical="top" wrapText="1"/>
    </xf>
    <xf numFmtId="0" fontId="18" fillId="2" borderId="4" xfId="0" applyFont="1" applyFill="1" applyBorder="1" applyAlignment="1">
      <alignment vertical="top" wrapText="1"/>
    </xf>
    <xf numFmtId="49" fontId="4" fillId="2" borderId="7" xfId="3" applyNumberFormat="1" applyFont="1" applyFill="1" applyBorder="1"/>
    <xf numFmtId="178" fontId="3" fillId="2" borderId="7" xfId="0" applyNumberFormat="1" applyFont="1" applyFill="1" applyBorder="1" applyAlignment="1"/>
    <xf numFmtId="178" fontId="3" fillId="2" borderId="19" xfId="0" applyNumberFormat="1" applyFont="1" applyFill="1" applyBorder="1" applyAlignment="1"/>
    <xf numFmtId="179" fontId="3" fillId="2" borderId="14" xfId="3" applyNumberFormat="1" applyFont="1" applyFill="1" applyBorder="1"/>
    <xf numFmtId="178" fontId="3" fillId="2" borderId="5" xfId="0" applyNumberFormat="1" applyFont="1" applyFill="1" applyBorder="1" applyAlignment="1"/>
    <xf numFmtId="179" fontId="3" fillId="2" borderId="21" xfId="3" applyNumberFormat="1" applyFont="1" applyFill="1" applyBorder="1"/>
    <xf numFmtId="0" fontId="3" fillId="2" borderId="2" xfId="0" applyFont="1" applyFill="1" applyBorder="1" applyAlignment="1"/>
    <xf numFmtId="178" fontId="3" fillId="2" borderId="2" xfId="0" applyNumberFormat="1" applyFont="1" applyFill="1" applyBorder="1" applyAlignment="1"/>
    <xf numFmtId="178" fontId="3" fillId="2" borderId="10" xfId="0" applyNumberFormat="1" applyFont="1" applyFill="1" applyBorder="1" applyAlignment="1"/>
    <xf numFmtId="49" fontId="4" fillId="2" borderId="19" xfId="3" applyNumberFormat="1" applyFont="1" applyFill="1" applyBorder="1"/>
    <xf numFmtId="178" fontId="3" fillId="2" borderId="14" xfId="0" applyNumberFormat="1" applyFont="1" applyFill="1" applyBorder="1" applyAlignment="1"/>
    <xf numFmtId="178" fontId="3" fillId="2" borderId="21" xfId="0" applyNumberFormat="1" applyFont="1" applyFill="1" applyBorder="1" applyAlignment="1"/>
    <xf numFmtId="0" fontId="3" fillId="2" borderId="5" xfId="0" applyFont="1" applyFill="1" applyBorder="1" applyAlignment="1"/>
    <xf numFmtId="0" fontId="3" fillId="2" borderId="10" xfId="0" applyFont="1" applyFill="1" applyBorder="1" applyAlignment="1"/>
    <xf numFmtId="0" fontId="3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/>
    <xf numFmtId="0" fontId="3" fillId="2" borderId="2" xfId="0" applyFont="1" applyFill="1" applyBorder="1" applyAlignment="1">
      <alignment horizontal="center"/>
    </xf>
    <xf numFmtId="0" fontId="0" fillId="2" borderId="10" xfId="0" applyFill="1" applyBorder="1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19" xfId="0" applyFill="1" applyBorder="1">
      <alignment vertical="center"/>
    </xf>
    <xf numFmtId="0" fontId="12" fillId="2" borderId="0" xfId="0" applyFont="1" applyFill="1">
      <alignment vertical="center"/>
    </xf>
    <xf numFmtId="178" fontId="3" fillId="2" borderId="6" xfId="0" applyNumberFormat="1" applyFont="1" applyFill="1" applyBorder="1" applyAlignment="1"/>
    <xf numFmtId="177" fontId="18" fillId="2" borderId="9" xfId="8" applyNumberFormat="1" applyFont="1" applyFill="1" applyBorder="1" applyAlignment="1">
      <alignment vertical="center"/>
    </xf>
    <xf numFmtId="38" fontId="18" fillId="2" borderId="42" xfId="8" applyFont="1" applyFill="1" applyBorder="1" applyAlignment="1">
      <alignment vertical="center"/>
    </xf>
    <xf numFmtId="38" fontId="18" fillId="2" borderId="13" xfId="8" applyFont="1" applyFill="1" applyBorder="1" applyAlignment="1">
      <alignment vertical="center"/>
    </xf>
    <xf numFmtId="177" fontId="18" fillId="2" borderId="22" xfId="8" applyNumberFormat="1" applyFont="1" applyFill="1" applyBorder="1" applyAlignment="1">
      <alignment vertical="center"/>
    </xf>
    <xf numFmtId="0" fontId="16" fillId="2" borderId="0" xfId="0" applyFont="1" applyFill="1" applyAlignment="1"/>
    <xf numFmtId="0" fontId="18" fillId="2" borderId="0" xfId="0" applyFont="1" applyFill="1" applyAlignment="1"/>
    <xf numFmtId="0" fontId="18" fillId="2" borderId="50" xfId="0" applyFont="1" applyFill="1" applyBorder="1" applyAlignment="1">
      <alignment horizontal="center"/>
    </xf>
    <xf numFmtId="0" fontId="18" fillId="2" borderId="31" xfId="0" applyFont="1" applyFill="1" applyBorder="1" applyAlignment="1">
      <alignment horizontal="center"/>
    </xf>
    <xf numFmtId="0" fontId="18" fillId="2" borderId="42" xfId="0" applyFont="1" applyFill="1" applyBorder="1" applyAlignment="1">
      <alignment horizontal="center"/>
    </xf>
    <xf numFmtId="0" fontId="18" fillId="2" borderId="23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 vertical="center"/>
    </xf>
    <xf numFmtId="0" fontId="18" fillId="2" borderId="35" xfId="0" applyFont="1" applyFill="1" applyBorder="1" applyAlignment="1"/>
    <xf numFmtId="0" fontId="18" fillId="2" borderId="12" xfId="0" applyFont="1" applyFill="1" applyBorder="1" applyAlignment="1"/>
    <xf numFmtId="0" fontId="18" fillId="2" borderId="11" xfId="0" applyFont="1" applyFill="1" applyBorder="1" applyAlignment="1"/>
    <xf numFmtId="0" fontId="18" fillId="2" borderId="18" xfId="0" applyFont="1" applyFill="1" applyBorder="1" applyAlignment="1"/>
    <xf numFmtId="0" fontId="18" fillId="2" borderId="3" xfId="0" applyFont="1" applyFill="1" applyBorder="1" applyAlignment="1">
      <alignment horizontal="center"/>
    </xf>
    <xf numFmtId="0" fontId="18" fillId="2" borderId="39" xfId="0" applyFont="1" applyFill="1" applyBorder="1" applyAlignment="1"/>
    <xf numFmtId="0" fontId="18" fillId="2" borderId="43" xfId="0" applyFont="1" applyFill="1" applyBorder="1" applyAlignment="1"/>
    <xf numFmtId="0" fontId="18" fillId="2" borderId="36" xfId="0" applyFont="1" applyFill="1" applyBorder="1" applyAlignment="1"/>
    <xf numFmtId="38" fontId="3" fillId="2" borderId="24" xfId="8" applyFont="1" applyFill="1" applyBorder="1" applyAlignment="1">
      <alignment vertical="center"/>
    </xf>
    <xf numFmtId="38" fontId="3" fillId="2" borderId="25" xfId="8" applyFont="1" applyFill="1" applyBorder="1" applyAlignment="1">
      <alignment horizontal="right" vertical="center"/>
    </xf>
    <xf numFmtId="38" fontId="3" fillId="2" borderId="14" xfId="8" applyFont="1" applyFill="1" applyBorder="1" applyAlignment="1">
      <alignment vertical="center"/>
    </xf>
    <xf numFmtId="38" fontId="3" fillId="2" borderId="5" xfId="8" applyFont="1" applyFill="1" applyBorder="1" applyAlignment="1">
      <alignment vertical="center"/>
    </xf>
    <xf numFmtId="38" fontId="3" fillId="2" borderId="21" xfId="8" applyFont="1" applyFill="1" applyBorder="1" applyAlignment="1">
      <alignment vertical="center"/>
    </xf>
    <xf numFmtId="38" fontId="3" fillId="2" borderId="10" xfId="8" applyFont="1" applyFill="1" applyBorder="1" applyAlignment="1">
      <alignment vertical="center"/>
    </xf>
    <xf numFmtId="31" fontId="0" fillId="2" borderId="6" xfId="0" applyNumberFormat="1" applyFill="1" applyBorder="1" applyAlignment="1">
      <alignment horizontal="center" vertical="center"/>
    </xf>
    <xf numFmtId="0" fontId="18" fillId="2" borderId="46" xfId="0" applyFont="1" applyFill="1" applyBorder="1" applyAlignment="1"/>
    <xf numFmtId="0" fontId="18" fillId="2" borderId="51" xfId="0" applyFont="1" applyFill="1" applyBorder="1" applyAlignment="1"/>
    <xf numFmtId="0" fontId="18" fillId="2" borderId="48" xfId="0" applyFont="1" applyFill="1" applyBorder="1" applyAlignment="1"/>
    <xf numFmtId="0" fontId="18" fillId="2" borderId="47" xfId="0" applyFont="1" applyFill="1" applyBorder="1" applyAlignment="1"/>
    <xf numFmtId="0" fontId="18" fillId="2" borderId="29" xfId="0" applyFont="1" applyFill="1" applyBorder="1" applyAlignment="1"/>
    <xf numFmtId="0" fontId="18" fillId="2" borderId="31" xfId="0" applyFont="1" applyFill="1" applyBorder="1" applyAlignment="1"/>
    <xf numFmtId="0" fontId="18" fillId="2" borderId="44" xfId="0" applyFont="1" applyFill="1" applyBorder="1" applyAlignment="1"/>
    <xf numFmtId="0" fontId="18" fillId="2" borderId="16" xfId="0" applyFont="1" applyFill="1" applyBorder="1" applyAlignment="1"/>
    <xf numFmtId="0" fontId="18" fillId="2" borderId="45" xfId="0" applyFont="1" applyFill="1" applyBorder="1" applyAlignment="1"/>
    <xf numFmtId="0" fontId="18" fillId="2" borderId="42" xfId="0" applyFont="1" applyFill="1" applyBorder="1" applyAlignment="1"/>
    <xf numFmtId="0" fontId="18" fillId="2" borderId="49" xfId="0" applyFont="1" applyFill="1" applyBorder="1" applyAlignment="1"/>
    <xf numFmtId="0" fontId="18" fillId="4" borderId="0" xfId="0" applyFont="1" applyFill="1" applyAlignment="1"/>
    <xf numFmtId="0" fontId="18" fillId="2" borderId="5" xfId="0" applyFont="1" applyFill="1" applyBorder="1" applyAlignment="1"/>
    <xf numFmtId="0" fontId="18" fillId="2" borderId="13" xfId="0" applyFont="1" applyFill="1" applyBorder="1" applyAlignment="1"/>
    <xf numFmtId="0" fontId="18" fillId="2" borderId="15" xfId="0" applyFont="1" applyFill="1" applyBorder="1" applyAlignment="1"/>
    <xf numFmtId="0" fontId="18" fillId="2" borderId="32" xfId="0" applyFont="1" applyFill="1" applyBorder="1" applyAlignment="1"/>
    <xf numFmtId="0" fontId="18" fillId="2" borderId="8" xfId="0" applyFont="1" applyFill="1" applyBorder="1" applyAlignment="1"/>
    <xf numFmtId="0" fontId="18" fillId="2" borderId="38" xfId="0" applyFont="1" applyFill="1" applyBorder="1" applyAlignment="1"/>
    <xf numFmtId="0" fontId="18" fillId="2" borderId="1" xfId="0" applyFont="1" applyFill="1" applyBorder="1" applyAlignment="1"/>
    <xf numFmtId="0" fontId="18" fillId="2" borderId="25" xfId="0" applyFont="1" applyFill="1" applyBorder="1" applyAlignment="1"/>
    <xf numFmtId="0" fontId="18" fillId="2" borderId="4" xfId="0" applyFont="1" applyFill="1" applyBorder="1" applyAlignment="1"/>
    <xf numFmtId="0" fontId="18" fillId="2" borderId="40" xfId="0" applyFont="1" applyFill="1" applyBorder="1" applyAlignment="1"/>
    <xf numFmtId="0" fontId="18" fillId="2" borderId="2" xfId="0" applyFont="1" applyFill="1" applyBorder="1" applyAlignment="1"/>
    <xf numFmtId="0" fontId="18" fillId="2" borderId="10" xfId="0" applyFont="1" applyFill="1" applyBorder="1" applyAlignment="1"/>
    <xf numFmtId="0" fontId="18" fillId="2" borderId="9" xfId="0" applyFont="1" applyFill="1" applyBorder="1" applyAlignment="1"/>
    <xf numFmtId="0" fontId="18" fillId="2" borderId="33" xfId="0" applyFont="1" applyFill="1" applyBorder="1" applyAlignment="1"/>
    <xf numFmtId="0" fontId="18" fillId="2" borderId="52" xfId="0" applyFont="1" applyFill="1" applyBorder="1" applyAlignment="1"/>
    <xf numFmtId="0" fontId="18" fillId="2" borderId="37" xfId="0" applyFont="1" applyFill="1" applyBorder="1" applyAlignment="1"/>
    <xf numFmtId="0" fontId="18" fillId="2" borderId="28" xfId="0" applyFont="1" applyFill="1" applyBorder="1" applyAlignment="1"/>
    <xf numFmtId="0" fontId="18" fillId="2" borderId="31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/>
    </xf>
    <xf numFmtId="0" fontId="18" fillId="2" borderId="14" xfId="0" applyFont="1" applyFill="1" applyBorder="1" applyAlignment="1"/>
    <xf numFmtId="0" fontId="18" fillId="2" borderId="17" xfId="0" applyFont="1" applyFill="1" applyBorder="1" applyAlignment="1"/>
    <xf numFmtId="0" fontId="18" fillId="2" borderId="23" xfId="0" applyFont="1" applyFill="1" applyBorder="1" applyAlignment="1"/>
    <xf numFmtId="0" fontId="18" fillId="2" borderId="41" xfId="0" applyFont="1" applyFill="1" applyBorder="1" applyAlignment="1"/>
    <xf numFmtId="0" fontId="18" fillId="2" borderId="34" xfId="0" applyFont="1" applyFill="1" applyBorder="1" applyAlignment="1"/>
    <xf numFmtId="177" fontId="3" fillId="2" borderId="20" xfId="0" applyNumberFormat="1" applyFont="1" applyFill="1" applyBorder="1" applyAlignment="1"/>
    <xf numFmtId="177" fontId="3" fillId="2" borderId="7" xfId="0" applyNumberFormat="1" applyFont="1" applyFill="1" applyBorder="1" applyAlignment="1"/>
    <xf numFmtId="177" fontId="3" fillId="2" borderId="19" xfId="0" applyNumberFormat="1" applyFont="1" applyFill="1" applyBorder="1" applyAlignment="1"/>
    <xf numFmtId="177" fontId="3" fillId="2" borderId="13" xfId="0" applyNumberFormat="1" applyFont="1" applyFill="1" applyBorder="1" applyAlignment="1"/>
    <xf numFmtId="177" fontId="3" fillId="2" borderId="5" xfId="0" applyNumberFormat="1" applyFont="1" applyFill="1" applyBorder="1" applyAlignment="1"/>
    <xf numFmtId="177" fontId="3" fillId="2" borderId="9" xfId="0" applyNumberFormat="1" applyFont="1" applyFill="1" applyBorder="1" applyAlignment="1"/>
    <xf numFmtId="177" fontId="3" fillId="2" borderId="2" xfId="0" applyNumberFormat="1" applyFont="1" applyFill="1" applyBorder="1" applyAlignment="1"/>
    <xf numFmtId="177" fontId="3" fillId="2" borderId="10" xfId="0" applyNumberFormat="1" applyFont="1" applyFill="1" applyBorder="1" applyAlignment="1"/>
    <xf numFmtId="0" fontId="3" fillId="2" borderId="13" xfId="0" applyFont="1" applyFill="1" applyBorder="1" applyAlignment="1">
      <alignment horizontal="center"/>
    </xf>
    <xf numFmtId="177" fontId="3" fillId="2" borderId="20" xfId="8" applyNumberFormat="1" applyFont="1" applyFill="1" applyBorder="1"/>
    <xf numFmtId="177" fontId="3" fillId="2" borderId="13" xfId="8" applyNumberFormat="1" applyFont="1" applyFill="1" applyBorder="1"/>
    <xf numFmtId="177" fontId="3" fillId="2" borderId="9" xfId="8" applyNumberFormat="1" applyFont="1" applyFill="1" applyBorder="1"/>
    <xf numFmtId="0" fontId="18" fillId="2" borderId="0" xfId="0" applyFont="1" applyFill="1" applyAlignment="1">
      <alignment horizontal="right"/>
    </xf>
    <xf numFmtId="0" fontId="18" fillId="2" borderId="0" xfId="0" quotePrefix="1" applyFont="1" applyFill="1" applyAlignment="1">
      <alignment horizontal="center"/>
    </xf>
    <xf numFmtId="178" fontId="20" fillId="2" borderId="0" xfId="0" applyNumberFormat="1" applyFont="1" applyFill="1" applyAlignment="1"/>
    <xf numFmtId="177" fontId="3" fillId="2" borderId="6" xfId="0" applyNumberFormat="1" applyFont="1" applyFill="1" applyBorder="1" applyAlignment="1"/>
    <xf numFmtId="177" fontId="3" fillId="2" borderId="14" xfId="0" applyNumberFormat="1" applyFont="1" applyFill="1" applyBorder="1" applyAlignment="1"/>
    <xf numFmtId="177" fontId="3" fillId="2" borderId="21" xfId="0" applyNumberFormat="1" applyFont="1" applyFill="1" applyBorder="1" applyAlignment="1"/>
    <xf numFmtId="0" fontId="18" fillId="2" borderId="11" xfId="0" applyFont="1" applyFill="1" applyBorder="1" applyAlignment="1">
      <alignment horizontal="center"/>
    </xf>
    <xf numFmtId="0" fontId="3" fillId="2" borderId="0" xfId="0" applyFont="1" applyFill="1" applyAlignment="1">
      <alignment horizontal="right"/>
    </xf>
    <xf numFmtId="38" fontId="3" fillId="2" borderId="0" xfId="8" applyFont="1" applyFill="1" applyBorder="1"/>
    <xf numFmtId="0" fontId="18" fillId="2" borderId="35" xfId="0" applyFont="1" applyFill="1" applyBorder="1" applyAlignment="1">
      <alignment horizontal="center"/>
    </xf>
    <xf numFmtId="0" fontId="18" fillId="2" borderId="43" xfId="0" applyFont="1" applyFill="1" applyBorder="1" applyAlignment="1">
      <alignment horizontal="center" vertical="center"/>
    </xf>
    <xf numFmtId="38" fontId="18" fillId="2" borderId="50" xfId="8" applyFont="1" applyFill="1" applyBorder="1" applyAlignment="1">
      <alignment vertical="center"/>
    </xf>
    <xf numFmtId="38" fontId="18" fillId="2" borderId="31" xfId="8" applyFont="1" applyFill="1" applyBorder="1" applyAlignment="1">
      <alignment vertical="center"/>
    </xf>
    <xf numFmtId="177" fontId="18" fillId="2" borderId="53" xfId="8" applyNumberFormat="1" applyFont="1" applyFill="1" applyBorder="1" applyAlignment="1">
      <alignment vertical="center"/>
    </xf>
    <xf numFmtId="0" fontId="18" fillId="2" borderId="18" xfId="0" applyFont="1" applyFill="1" applyBorder="1" applyAlignment="1">
      <alignment horizontal="center"/>
    </xf>
    <xf numFmtId="38" fontId="18" fillId="2" borderId="12" xfId="8" applyFont="1" applyFill="1" applyBorder="1" applyAlignment="1">
      <alignment vertical="center"/>
    </xf>
    <xf numFmtId="38" fontId="18" fillId="2" borderId="0" xfId="8" applyFont="1" applyFill="1" applyBorder="1" applyAlignment="1">
      <alignment vertical="center"/>
    </xf>
    <xf numFmtId="0" fontId="18" fillId="2" borderId="39" xfId="0" applyFont="1" applyFill="1" applyBorder="1" applyAlignment="1">
      <alignment horizontal="center"/>
    </xf>
    <xf numFmtId="38" fontId="18" fillId="2" borderId="1" xfId="8" applyFont="1" applyFill="1" applyBorder="1" applyAlignment="1">
      <alignment vertical="center"/>
    </xf>
    <xf numFmtId="38" fontId="18" fillId="2" borderId="3" xfId="8" applyFont="1" applyFill="1" applyBorder="1" applyAlignment="1">
      <alignment vertical="center"/>
    </xf>
    <xf numFmtId="38" fontId="18" fillId="2" borderId="4" xfId="8" applyFont="1" applyFill="1" applyBorder="1" applyAlignment="1">
      <alignment vertical="center"/>
    </xf>
    <xf numFmtId="177" fontId="18" fillId="2" borderId="2" xfId="8" applyNumberFormat="1" applyFont="1" applyFill="1" applyBorder="1" applyAlignment="1">
      <alignment vertical="center"/>
    </xf>
    <xf numFmtId="0" fontId="18" fillId="2" borderId="36" xfId="0" applyFont="1" applyFill="1" applyBorder="1" applyAlignment="1">
      <alignment horizontal="center"/>
    </xf>
    <xf numFmtId="177" fontId="18" fillId="2" borderId="43" xfId="8" applyNumberFormat="1" applyFont="1" applyFill="1" applyBorder="1" applyAlignment="1">
      <alignment vertical="center"/>
    </xf>
    <xf numFmtId="177" fontId="18" fillId="2" borderId="23" xfId="8" applyNumberFormat="1" applyFont="1" applyFill="1" applyBorder="1" applyAlignment="1">
      <alignment vertical="center"/>
    </xf>
    <xf numFmtId="0" fontId="3" fillId="2" borderId="0" xfId="0" applyFont="1" applyFill="1" applyAlignment="1">
      <alignment horizontal="center"/>
    </xf>
    <xf numFmtId="0" fontId="20" fillId="2" borderId="0" xfId="0" applyFont="1" applyFill="1" applyAlignment="1"/>
    <xf numFmtId="0" fontId="18" fillId="2" borderId="0" xfId="0" applyFont="1" applyFill="1" applyAlignment="1">
      <alignment horizontal="center" vertical="center"/>
    </xf>
    <xf numFmtId="0" fontId="4" fillId="2" borderId="0" xfId="0" applyFont="1" applyFill="1" applyAlignment="1"/>
    <xf numFmtId="0" fontId="3" fillId="2" borderId="24" xfId="3" applyFont="1" applyFill="1" applyBorder="1"/>
    <xf numFmtId="0" fontId="3" fillId="2" borderId="25" xfId="3" applyFont="1" applyFill="1" applyBorder="1" applyAlignment="1">
      <alignment horizontal="right"/>
    </xf>
    <xf numFmtId="0" fontId="3" fillId="2" borderId="14" xfId="3" applyFont="1" applyFill="1" applyBorder="1"/>
    <xf numFmtId="0" fontId="3" fillId="2" borderId="5" xfId="3" applyFont="1" applyFill="1" applyBorder="1"/>
    <xf numFmtId="0" fontId="18" fillId="2" borderId="0" xfId="0" quotePrefix="1" applyFont="1" applyFill="1" applyAlignment="1">
      <alignment vertical="top" wrapText="1"/>
    </xf>
    <xf numFmtId="0" fontId="3" fillId="2" borderId="6" xfId="3" applyFont="1" applyFill="1" applyBorder="1"/>
    <xf numFmtId="178" fontId="3" fillId="2" borderId="0" xfId="0" applyNumberFormat="1" applyFont="1" applyFill="1" applyAlignment="1"/>
    <xf numFmtId="177" fontId="3" fillId="2" borderId="0" xfId="0" applyNumberFormat="1" applyFont="1" applyFill="1" applyAlignment="1"/>
    <xf numFmtId="178" fontId="3" fillId="2" borderId="20" xfId="0" applyNumberFormat="1" applyFont="1" applyFill="1" applyBorder="1" applyAlignment="1"/>
    <xf numFmtId="178" fontId="3" fillId="2" borderId="13" xfId="0" applyNumberFormat="1" applyFont="1" applyFill="1" applyBorder="1" applyAlignment="1"/>
    <xf numFmtId="178" fontId="3" fillId="2" borderId="9" xfId="0" applyNumberFormat="1" applyFont="1" applyFill="1" applyBorder="1" applyAlignment="1"/>
    <xf numFmtId="0" fontId="3" fillId="2" borderId="0" xfId="0" applyFont="1" applyFill="1" applyAlignment="1">
      <alignment horizontal="center" vertical="center"/>
    </xf>
    <xf numFmtId="0" fontId="4" fillId="2" borderId="0" xfId="3" applyFont="1" applyFill="1"/>
    <xf numFmtId="0" fontId="18" fillId="3" borderId="13" xfId="0" applyFont="1" applyFill="1" applyBorder="1" applyAlignment="1"/>
    <xf numFmtId="0" fontId="18" fillId="3" borderId="26" xfId="0" applyFont="1" applyFill="1" applyBorder="1" applyAlignment="1"/>
    <xf numFmtId="180" fontId="3" fillId="2" borderId="24" xfId="0" applyNumberFormat="1" applyFont="1" applyFill="1" applyBorder="1">
      <alignment vertical="center"/>
    </xf>
    <xf numFmtId="180" fontId="3" fillId="2" borderId="1" xfId="0" applyNumberFormat="1" applyFont="1" applyFill="1" applyBorder="1">
      <alignment vertical="center"/>
    </xf>
    <xf numFmtId="0" fontId="3" fillId="2" borderId="2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18" fillId="2" borderId="44" xfId="0" applyFont="1" applyFill="1" applyBorder="1" applyAlignment="1">
      <alignment horizontal="center"/>
    </xf>
    <xf numFmtId="0" fontId="18" fillId="2" borderId="34" xfId="0" applyFont="1" applyFill="1" applyBorder="1" applyAlignment="1">
      <alignment horizontal="center" vertical="center"/>
    </xf>
    <xf numFmtId="38" fontId="18" fillId="2" borderId="44" xfId="8" applyFont="1" applyFill="1" applyBorder="1" applyAlignment="1">
      <alignment vertical="center"/>
    </xf>
    <xf numFmtId="177" fontId="18" fillId="2" borderId="21" xfId="8" applyNumberFormat="1" applyFont="1" applyFill="1" applyBorder="1" applyAlignment="1">
      <alignment vertical="center"/>
    </xf>
    <xf numFmtId="38" fontId="18" fillId="2" borderId="14" xfId="8" applyFont="1" applyFill="1" applyBorder="1" applyAlignment="1">
      <alignment vertical="center"/>
    </xf>
    <xf numFmtId="177" fontId="18" fillId="2" borderId="34" xfId="8" applyNumberFormat="1" applyFont="1" applyFill="1" applyBorder="1" applyAlignment="1">
      <alignment vertical="center"/>
    </xf>
    <xf numFmtId="38" fontId="18" fillId="2" borderId="24" xfId="8" applyFont="1" applyFill="1" applyBorder="1" applyAlignment="1">
      <alignment vertical="center"/>
    </xf>
    <xf numFmtId="0" fontId="18" fillId="3" borderId="0" xfId="0" applyFont="1" applyFill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2" borderId="21" xfId="0" applyFont="1" applyFill="1" applyBorder="1" applyAlignment="1"/>
    <xf numFmtId="0" fontId="18" fillId="2" borderId="54" xfId="0" applyFont="1" applyFill="1" applyBorder="1" applyAlignment="1">
      <alignment horizontal="center"/>
    </xf>
    <xf numFmtId="0" fontId="18" fillId="2" borderId="55" xfId="0" applyFont="1" applyFill="1" applyBorder="1" applyAlignment="1"/>
    <xf numFmtId="0" fontId="18" fillId="2" borderId="56" xfId="0" applyFont="1" applyFill="1" applyBorder="1" applyAlignment="1"/>
    <xf numFmtId="0" fontId="18" fillId="3" borderId="32" xfId="0" applyFont="1" applyFill="1" applyBorder="1" applyAlignment="1"/>
    <xf numFmtId="0" fontId="18" fillId="2" borderId="57" xfId="0" applyFont="1" applyFill="1" applyBorder="1" applyAlignment="1"/>
    <xf numFmtId="0" fontId="18" fillId="0" borderId="56" xfId="0" applyFont="1" applyBorder="1" applyAlignment="1"/>
    <xf numFmtId="0" fontId="18" fillId="3" borderId="15" xfId="0" applyFont="1" applyFill="1" applyBorder="1" applyAlignment="1"/>
    <xf numFmtId="0" fontId="18" fillId="3" borderId="27" xfId="0" applyFont="1" applyFill="1" applyBorder="1" applyAlignment="1"/>
    <xf numFmtId="0" fontId="18" fillId="2" borderId="58" xfId="0" applyFont="1" applyFill="1" applyBorder="1" applyAlignment="1"/>
    <xf numFmtId="178" fontId="18" fillId="2" borderId="42" xfId="0" applyNumberFormat="1" applyFont="1" applyFill="1" applyBorder="1" applyAlignment="1"/>
    <xf numFmtId="178" fontId="18" fillId="2" borderId="4" xfId="0" applyNumberFormat="1" applyFont="1" applyFill="1" applyBorder="1" applyAlignment="1"/>
    <xf numFmtId="0" fontId="3" fillId="2" borderId="1" xfId="0" applyFont="1" applyFill="1" applyBorder="1" applyAlignment="1"/>
    <xf numFmtId="177" fontId="18" fillId="2" borderId="13" xfId="8" applyNumberFormat="1" applyFont="1" applyFill="1" applyBorder="1" applyAlignment="1">
      <alignment vertical="center"/>
    </xf>
    <xf numFmtId="0" fontId="18" fillId="3" borderId="4" xfId="0" applyFont="1" applyFill="1" applyBorder="1" applyAlignment="1"/>
    <xf numFmtId="0" fontId="18" fillId="3" borderId="30" xfId="0" applyFont="1" applyFill="1" applyBorder="1" applyAlignment="1"/>
    <xf numFmtId="182" fontId="18" fillId="0" borderId="0" xfId="0" quotePrefix="1" applyNumberFormat="1" applyFont="1" applyAlignment="1"/>
    <xf numFmtId="182" fontId="18" fillId="0" borderId="0" xfId="0" applyNumberFormat="1" applyFont="1" applyAlignment="1"/>
    <xf numFmtId="182" fontId="18" fillId="0" borderId="0" xfId="0" applyNumberFormat="1" applyFont="1" applyAlignment="1">
      <alignment horizontal="right"/>
    </xf>
    <xf numFmtId="0" fontId="18" fillId="0" borderId="1" xfId="0" applyFont="1" applyBorder="1" applyAlignment="1"/>
    <xf numFmtId="177" fontId="18" fillId="0" borderId="1" xfId="8" applyNumberFormat="1" applyFont="1" applyBorder="1"/>
    <xf numFmtId="0" fontId="18" fillId="0" borderId="2" xfId="0" applyFont="1" applyBorder="1" applyAlignment="1"/>
    <xf numFmtId="177" fontId="18" fillId="0" borderId="2" xfId="8" applyNumberFormat="1" applyFont="1" applyBorder="1"/>
    <xf numFmtId="0" fontId="18" fillId="5" borderId="44" xfId="0" applyFont="1" applyFill="1" applyBorder="1" applyAlignment="1">
      <alignment horizontal="center"/>
    </xf>
    <xf numFmtId="0" fontId="18" fillId="3" borderId="42" xfId="0" applyFont="1" applyFill="1" applyBorder="1" applyAlignment="1">
      <alignment horizontal="center"/>
    </xf>
    <xf numFmtId="0" fontId="18" fillId="3" borderId="31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18" fillId="5" borderId="34" xfId="0" applyFont="1" applyFill="1" applyBorder="1" applyAlignment="1">
      <alignment horizontal="center" vertical="center"/>
    </xf>
    <xf numFmtId="0" fontId="18" fillId="3" borderId="22" xfId="0" applyFont="1" applyFill="1" applyBorder="1" applyAlignment="1">
      <alignment horizontal="center" vertical="center"/>
    </xf>
    <xf numFmtId="0" fontId="18" fillId="3" borderId="23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38" fontId="18" fillId="5" borderId="44" xfId="8" applyFont="1" applyFill="1" applyBorder="1" applyAlignment="1">
      <alignment vertical="center"/>
    </xf>
    <xf numFmtId="178" fontId="18" fillId="2" borderId="0" xfId="0" applyNumberFormat="1" applyFont="1" applyFill="1" applyAlignment="1"/>
    <xf numFmtId="178" fontId="18" fillId="2" borderId="13" xfId="0" applyNumberFormat="1" applyFont="1" applyFill="1" applyBorder="1" applyAlignment="1"/>
    <xf numFmtId="177" fontId="18" fillId="5" borderId="21" xfId="8" applyNumberFormat="1" applyFont="1" applyFill="1" applyBorder="1" applyAlignment="1">
      <alignment vertical="center"/>
    </xf>
    <xf numFmtId="177" fontId="18" fillId="3" borderId="2" xfId="8" applyNumberFormat="1" applyFont="1" applyFill="1" applyBorder="1" applyAlignment="1">
      <alignment vertical="center"/>
    </xf>
    <xf numFmtId="177" fontId="18" fillId="3" borderId="13" xfId="8" applyNumberFormat="1" applyFont="1" applyFill="1" applyBorder="1" applyAlignment="1">
      <alignment vertical="center"/>
    </xf>
    <xf numFmtId="38" fontId="18" fillId="5" borderId="14" xfId="8" applyFont="1" applyFill="1" applyBorder="1" applyAlignment="1">
      <alignment vertical="center"/>
    </xf>
    <xf numFmtId="178" fontId="18" fillId="2" borderId="1" xfId="0" applyNumberFormat="1" applyFont="1" applyFill="1" applyBorder="1" applyAlignment="1"/>
    <xf numFmtId="177" fontId="18" fillId="3" borderId="9" xfId="8" applyNumberFormat="1" applyFont="1" applyFill="1" applyBorder="1" applyAlignment="1">
      <alignment vertical="center"/>
    </xf>
    <xf numFmtId="38" fontId="18" fillId="5" borderId="1" xfId="8" applyFont="1" applyFill="1" applyBorder="1" applyAlignment="1">
      <alignment vertical="center"/>
    </xf>
    <xf numFmtId="177" fontId="18" fillId="5" borderId="34" xfId="8" applyNumberFormat="1" applyFont="1" applyFill="1" applyBorder="1" applyAlignment="1">
      <alignment vertical="center"/>
    </xf>
    <xf numFmtId="181" fontId="18" fillId="5" borderId="0" xfId="8" applyNumberFormat="1" applyFont="1" applyFill="1"/>
    <xf numFmtId="181" fontId="18" fillId="6" borderId="0" xfId="8" applyNumberFormat="1" applyFont="1" applyFill="1"/>
    <xf numFmtId="0" fontId="18" fillId="5" borderId="0" xfId="0" applyFont="1" applyFill="1" applyAlignment="1"/>
    <xf numFmtId="0" fontId="18" fillId="6" borderId="0" xfId="0" applyFont="1" applyFill="1" applyAlignment="1"/>
    <xf numFmtId="0" fontId="18" fillId="5" borderId="24" xfId="0" applyFont="1" applyFill="1" applyBorder="1" applyAlignment="1">
      <alignment vertical="top" wrapText="1"/>
    </xf>
    <xf numFmtId="177" fontId="3" fillId="5" borderId="7" xfId="0" applyNumberFormat="1" applyFont="1" applyFill="1" applyBorder="1" applyAlignment="1"/>
    <xf numFmtId="177" fontId="3" fillId="5" borderId="0" xfId="0" applyNumberFormat="1" applyFont="1" applyFill="1" applyAlignment="1"/>
    <xf numFmtId="177" fontId="3" fillId="5" borderId="2" xfId="0" applyNumberFormat="1" applyFont="1" applyFill="1" applyBorder="1" applyAlignment="1"/>
    <xf numFmtId="0" fontId="4" fillId="3" borderId="0" xfId="0" applyFont="1" applyFill="1" applyAlignment="1"/>
    <xf numFmtId="0" fontId="3" fillId="3" borderId="0" xfId="0" applyFont="1" applyFill="1" applyAlignment="1"/>
    <xf numFmtId="178" fontId="3" fillId="2" borderId="24" xfId="0" applyNumberFormat="1" applyFont="1" applyFill="1" applyBorder="1" applyAlignment="1"/>
    <xf numFmtId="178" fontId="3" fillId="2" borderId="1" xfId="0" applyNumberFormat="1" applyFont="1" applyFill="1" applyBorder="1" applyAlignment="1"/>
    <xf numFmtId="178" fontId="3" fillId="2" borderId="25" xfId="0" applyNumberFormat="1" applyFont="1" applyFill="1" applyBorder="1" applyAlignment="1"/>
    <xf numFmtId="180" fontId="3" fillId="3" borderId="1" xfId="0" applyNumberFormat="1" applyFont="1" applyFill="1" applyBorder="1">
      <alignment vertical="center"/>
    </xf>
    <xf numFmtId="180" fontId="3" fillId="5" borderId="1" xfId="0" applyNumberFormat="1" applyFont="1" applyFill="1" applyBorder="1">
      <alignment vertical="center"/>
    </xf>
    <xf numFmtId="0" fontId="3" fillId="0" borderId="4" xfId="0" applyFont="1" applyBorder="1" applyAlignment="1"/>
    <xf numFmtId="0" fontId="3" fillId="5" borderId="0" xfId="0" applyFont="1" applyFill="1" applyAlignment="1"/>
    <xf numFmtId="0" fontId="3" fillId="3" borderId="2" xfId="0" applyFont="1" applyFill="1" applyBorder="1" applyAlignment="1">
      <alignment horizontal="center"/>
    </xf>
    <xf numFmtId="0" fontId="22" fillId="3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0" borderId="13" xfId="0" applyFont="1" applyBorder="1" applyAlignment="1"/>
    <xf numFmtId="0" fontId="3" fillId="0" borderId="9" xfId="0" applyFont="1" applyBorder="1" applyAlignment="1"/>
    <xf numFmtId="0" fontId="3" fillId="3" borderId="0" xfId="0" applyFont="1" applyFill="1" applyAlignment="1">
      <alignment horizontal="center"/>
    </xf>
    <xf numFmtId="0" fontId="4" fillId="0" borderId="2" xfId="0" applyFont="1" applyBorder="1" applyAlignment="1"/>
    <xf numFmtId="0" fontId="4" fillId="0" borderId="0" xfId="0" applyFont="1" applyAlignment="1"/>
    <xf numFmtId="0" fontId="3" fillId="0" borderId="24" xfId="0" applyFont="1" applyBorder="1" applyAlignment="1"/>
    <xf numFmtId="0" fontId="3" fillId="0" borderId="1" xfId="0" applyFont="1" applyBorder="1" applyAlignment="1">
      <alignment horizontal="right"/>
    </xf>
    <xf numFmtId="180" fontId="3" fillId="0" borderId="24" xfId="0" applyNumberFormat="1" applyFont="1" applyBorder="1">
      <alignment vertical="center"/>
    </xf>
    <xf numFmtId="180" fontId="3" fillId="0" borderId="1" xfId="0" applyNumberFormat="1" applyFont="1" applyBorder="1">
      <alignment vertical="center"/>
    </xf>
    <xf numFmtId="180" fontId="3" fillId="4" borderId="1" xfId="0" applyNumberFormat="1" applyFont="1" applyFill="1" applyBorder="1">
      <alignment vertical="center"/>
    </xf>
    <xf numFmtId="180" fontId="3" fillId="4" borderId="24" xfId="0" applyNumberFormat="1" applyFont="1" applyFill="1" applyBorder="1">
      <alignment vertical="center"/>
    </xf>
    <xf numFmtId="180" fontId="3" fillId="4" borderId="25" xfId="0" applyNumberFormat="1" applyFont="1" applyFill="1" applyBorder="1">
      <alignment vertical="center"/>
    </xf>
    <xf numFmtId="180" fontId="3" fillId="0" borderId="4" xfId="0" applyNumberFormat="1" applyFont="1" applyBorder="1">
      <alignment vertical="center"/>
    </xf>
    <xf numFmtId="180" fontId="3" fillId="3" borderId="4" xfId="0" applyNumberFormat="1" applyFont="1" applyFill="1" applyBorder="1">
      <alignment vertical="center"/>
    </xf>
    <xf numFmtId="0" fontId="20" fillId="0" borderId="0" xfId="0" applyFont="1" applyAlignment="1"/>
    <xf numFmtId="0" fontId="3" fillId="0" borderId="14" xfId="0" applyFont="1" applyBorder="1" applyAlignment="1"/>
    <xf numFmtId="0" fontId="3" fillId="0" borderId="2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/>
    <xf numFmtId="0" fontId="3" fillId="4" borderId="2" xfId="0" applyFont="1" applyFill="1" applyBorder="1" applyAlignment="1"/>
    <xf numFmtId="0" fontId="3" fillId="4" borderId="21" xfId="0" applyFont="1" applyFill="1" applyBorder="1" applyAlignment="1"/>
    <xf numFmtId="0" fontId="3" fillId="4" borderId="0" xfId="0" applyFont="1" applyFill="1" applyAlignment="1"/>
    <xf numFmtId="0" fontId="3" fillId="3" borderId="9" xfId="0" applyFont="1" applyFill="1" applyBorder="1" applyAlignment="1"/>
    <xf numFmtId="0" fontId="3" fillId="3" borderId="9" xfId="0" applyFont="1" applyFill="1" applyBorder="1" applyAlignment="1">
      <alignment horizontal="center"/>
    </xf>
    <xf numFmtId="0" fontId="3" fillId="0" borderId="6" xfId="3" applyFont="1" applyBorder="1"/>
    <xf numFmtId="49" fontId="4" fillId="0" borderId="7" xfId="3" applyNumberFormat="1" applyFont="1" applyBorder="1"/>
    <xf numFmtId="184" fontId="3" fillId="0" borderId="6" xfId="0" applyNumberFormat="1" applyFont="1" applyBorder="1" applyAlignment="1"/>
    <xf numFmtId="184" fontId="3" fillId="0" borderId="7" xfId="0" applyNumberFormat="1" applyFont="1" applyBorder="1" applyAlignment="1"/>
    <xf numFmtId="177" fontId="3" fillId="0" borderId="7" xfId="0" applyNumberFormat="1" applyFont="1" applyBorder="1" applyAlignment="1"/>
    <xf numFmtId="177" fontId="3" fillId="0" borderId="6" xfId="0" applyNumberFormat="1" applyFont="1" applyBorder="1" applyAlignment="1"/>
    <xf numFmtId="177" fontId="3" fillId="0" borderId="19" xfId="0" applyNumberFormat="1" applyFont="1" applyBorder="1" applyAlignment="1"/>
    <xf numFmtId="176" fontId="3" fillId="0" borderId="0" xfId="8" applyNumberFormat="1" applyFont="1"/>
    <xf numFmtId="179" fontId="3" fillId="0" borderId="14" xfId="3" applyNumberFormat="1" applyFont="1" applyBorder="1"/>
    <xf numFmtId="184" fontId="3" fillId="0" borderId="14" xfId="0" applyNumberFormat="1" applyFont="1" applyBorder="1" applyAlignment="1"/>
    <xf numFmtId="184" fontId="3" fillId="0" borderId="0" xfId="0" applyNumberFormat="1" applyFont="1" applyAlignment="1"/>
    <xf numFmtId="184" fontId="3" fillId="0" borderId="24" xfId="0" applyNumberFormat="1" applyFont="1" applyBorder="1" applyAlignment="1"/>
    <xf numFmtId="184" fontId="3" fillId="0" borderId="1" xfId="0" applyNumberFormat="1" applyFont="1" applyBorder="1" applyAlignment="1"/>
    <xf numFmtId="177" fontId="3" fillId="0" borderId="0" xfId="0" applyNumberFormat="1" applyFont="1" applyAlignment="1"/>
    <xf numFmtId="177" fontId="3" fillId="0" borderId="14" xfId="0" applyNumberFormat="1" applyFont="1" applyBorder="1" applyAlignment="1"/>
    <xf numFmtId="177" fontId="3" fillId="0" borderId="5" xfId="0" applyNumberFormat="1" applyFont="1" applyBorder="1" applyAlignment="1"/>
    <xf numFmtId="177" fontId="3" fillId="0" borderId="14" xfId="8" applyNumberFormat="1" applyFont="1" applyBorder="1"/>
    <xf numFmtId="177" fontId="3" fillId="0" borderId="0" xfId="8" applyNumberFormat="1" applyFont="1" applyBorder="1"/>
    <xf numFmtId="177" fontId="3" fillId="0" borderId="5" xfId="8" applyNumberFormat="1" applyFont="1" applyBorder="1"/>
    <xf numFmtId="179" fontId="3" fillId="0" borderId="21" xfId="3" applyNumberFormat="1" applyFont="1" applyBorder="1"/>
    <xf numFmtId="184" fontId="3" fillId="0" borderId="21" xfId="0" applyNumberFormat="1" applyFont="1" applyBorder="1" applyAlignment="1"/>
    <xf numFmtId="184" fontId="3" fillId="0" borderId="2" xfId="0" applyNumberFormat="1" applyFont="1" applyBorder="1" applyAlignment="1"/>
    <xf numFmtId="177" fontId="3" fillId="0" borderId="2" xfId="0" applyNumberFormat="1" applyFont="1" applyBorder="1" applyAlignment="1"/>
    <xf numFmtId="177" fontId="3" fillId="0" borderId="21" xfId="0" applyNumberFormat="1" applyFont="1" applyBorder="1" applyAlignment="1"/>
    <xf numFmtId="177" fontId="3" fillId="0" borderId="10" xfId="0" applyNumberFormat="1" applyFont="1" applyBorder="1" applyAlignment="1"/>
    <xf numFmtId="179" fontId="3" fillId="0" borderId="0" xfId="3" applyNumberFormat="1" applyFont="1"/>
    <xf numFmtId="177" fontId="3" fillId="0" borderId="6" xfId="8" applyNumberFormat="1" applyFont="1" applyBorder="1"/>
    <xf numFmtId="177" fontId="3" fillId="0" borderId="7" xfId="8" applyNumberFormat="1" applyFont="1" applyBorder="1"/>
    <xf numFmtId="177" fontId="3" fillId="0" borderId="19" xfId="8" applyNumberFormat="1" applyFont="1" applyBorder="1"/>
    <xf numFmtId="184" fontId="3" fillId="4" borderId="14" xfId="0" applyNumberFormat="1" applyFont="1" applyFill="1" applyBorder="1" applyAlignment="1"/>
    <xf numFmtId="177" fontId="3" fillId="4" borderId="0" xfId="0" applyNumberFormat="1" applyFont="1" applyFill="1" applyAlignment="1"/>
    <xf numFmtId="177" fontId="3" fillId="4" borderId="14" xfId="0" applyNumberFormat="1" applyFont="1" applyFill="1" applyBorder="1" applyAlignment="1"/>
    <xf numFmtId="177" fontId="3" fillId="4" borderId="5" xfId="0" applyNumberFormat="1" applyFont="1" applyFill="1" applyBorder="1" applyAlignment="1"/>
    <xf numFmtId="177" fontId="3" fillId="0" borderId="21" xfId="8" applyNumberFormat="1" applyFont="1" applyBorder="1"/>
    <xf numFmtId="177" fontId="3" fillId="0" borderId="2" xfId="8" applyNumberFormat="1" applyFont="1" applyBorder="1"/>
    <xf numFmtId="0" fontId="3" fillId="2" borderId="0" xfId="0" applyFont="1" applyFill="1" applyAlignment="1">
      <alignment horizontal="left"/>
    </xf>
    <xf numFmtId="38" fontId="3" fillId="2" borderId="1" xfId="10" applyFont="1" applyFill="1" applyBorder="1" applyAlignment="1"/>
    <xf numFmtId="38" fontId="3" fillId="2" borderId="0" xfId="10" applyFont="1" applyFill="1" applyAlignment="1"/>
    <xf numFmtId="38" fontId="3" fillId="2" borderId="2" xfId="10" applyFont="1" applyFill="1" applyBorder="1" applyAlignment="1"/>
    <xf numFmtId="38" fontId="3" fillId="2" borderId="7" xfId="10" applyFont="1" applyFill="1" applyBorder="1" applyAlignment="1"/>
    <xf numFmtId="182" fontId="3" fillId="2" borderId="1" xfId="0" applyNumberFormat="1" applyFont="1" applyFill="1" applyBorder="1" applyAlignment="1"/>
    <xf numFmtId="182" fontId="3" fillId="2" borderId="0" xfId="0" applyNumberFormat="1" applyFont="1" applyFill="1" applyAlignment="1"/>
    <xf numFmtId="38" fontId="3" fillId="2" borderId="1" xfId="8" applyFont="1" applyFill="1" applyBorder="1" applyAlignment="1">
      <alignment vertical="center"/>
    </xf>
    <xf numFmtId="38" fontId="3" fillId="2" borderId="1" xfId="8" applyFont="1" applyFill="1" applyBorder="1" applyAlignment="1">
      <alignment horizontal="center" vertical="center"/>
    </xf>
    <xf numFmtId="38" fontId="3" fillId="2" borderId="0" xfId="8" applyFont="1" applyFill="1" applyBorder="1" applyAlignment="1">
      <alignment vertical="center"/>
    </xf>
    <xf numFmtId="38" fontId="3" fillId="2" borderId="2" xfId="8" applyFont="1" applyFill="1" applyBorder="1"/>
    <xf numFmtId="0" fontId="3" fillId="2" borderId="1" xfId="3" applyFont="1" applyFill="1" applyBorder="1"/>
    <xf numFmtId="49" fontId="4" fillId="2" borderId="1" xfId="3" applyNumberFormat="1" applyFont="1" applyFill="1" applyBorder="1"/>
    <xf numFmtId="177" fontId="3" fillId="2" borderId="0" xfId="8" applyNumberFormat="1" applyFont="1" applyFill="1"/>
    <xf numFmtId="49" fontId="3" fillId="2" borderId="0" xfId="3" applyNumberFormat="1" applyFont="1" applyFill="1"/>
    <xf numFmtId="0" fontId="3" fillId="2" borderId="0" xfId="3" applyFont="1" applyFill="1"/>
    <xf numFmtId="49" fontId="4" fillId="2" borderId="0" xfId="3" applyNumberFormat="1" applyFont="1" applyFill="1"/>
    <xf numFmtId="0" fontId="3" fillId="2" borderId="0" xfId="4" applyFont="1" applyFill="1"/>
    <xf numFmtId="0" fontId="4" fillId="2" borderId="0" xfId="0" applyFont="1" applyFill="1" applyAlignment="1">
      <alignment horizontal="left"/>
    </xf>
    <xf numFmtId="183" fontId="4" fillId="2" borderId="0" xfId="4" applyNumberFormat="1" applyFont="1" applyFill="1" applyAlignment="1">
      <alignment horizontal="left"/>
    </xf>
    <xf numFmtId="183" fontId="4" fillId="2" borderId="0" xfId="4" applyNumberFormat="1" applyFont="1" applyFill="1"/>
    <xf numFmtId="177" fontId="3" fillId="2" borderId="0" xfId="8" applyNumberFormat="1" applyFont="1" applyFill="1" applyBorder="1"/>
    <xf numFmtId="0" fontId="3" fillId="2" borderId="2" xfId="4" applyFont="1" applyFill="1" applyBorder="1"/>
    <xf numFmtId="49" fontId="3" fillId="2" borderId="2" xfId="3" applyNumberFormat="1" applyFont="1" applyFill="1" applyBorder="1"/>
    <xf numFmtId="177" fontId="3" fillId="2" borderId="2" xfId="8" applyNumberFormat="1" applyFont="1" applyFill="1" applyBorder="1"/>
    <xf numFmtId="38" fontId="3" fillId="2" borderId="1" xfId="8" applyFont="1" applyFill="1" applyBorder="1" applyAlignment="1">
      <alignment horizontal="right" vertical="center"/>
    </xf>
    <xf numFmtId="38" fontId="3" fillId="2" borderId="0" xfId="8" applyFont="1" applyFill="1" applyBorder="1" applyAlignment="1">
      <alignment horizontal="center"/>
    </xf>
    <xf numFmtId="38" fontId="3" fillId="2" borderId="2" xfId="8" applyFont="1" applyFill="1" applyBorder="1" applyAlignment="1">
      <alignment vertical="center"/>
    </xf>
    <xf numFmtId="38" fontId="3" fillId="2" borderId="0" xfId="10" applyFont="1" applyFill="1" applyBorder="1" applyAlignment="1"/>
    <xf numFmtId="0" fontId="13" fillId="2" borderId="0" xfId="0" applyFont="1" applyFill="1" applyAlignment="1">
      <alignment horizontal="center" vertical="center"/>
    </xf>
    <xf numFmtId="31" fontId="9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31" fontId="0" fillId="2" borderId="6" xfId="0" applyNumberFormat="1" applyFill="1" applyBorder="1" applyAlignment="1">
      <alignment horizontal="center" vertical="center"/>
    </xf>
    <xf numFmtId="31" fontId="0" fillId="2" borderId="19" xfId="0" applyNumberFormat="1" applyFill="1" applyBorder="1" applyAlignment="1">
      <alignment horizontal="center" vertical="center"/>
    </xf>
    <xf numFmtId="0" fontId="18" fillId="2" borderId="29" xfId="0" applyFont="1" applyFill="1" applyBorder="1" applyAlignment="1">
      <alignment horizontal="center" vertical="center"/>
    </xf>
    <xf numFmtId="0" fontId="18" fillId="2" borderId="35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18" fillId="2" borderId="36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top" wrapText="1"/>
    </xf>
    <xf numFmtId="0" fontId="18" fillId="2" borderId="13" xfId="0" applyFont="1" applyFill="1" applyBorder="1" applyAlignment="1">
      <alignment horizontal="center" vertical="top" wrapText="1"/>
    </xf>
    <xf numFmtId="0" fontId="18" fillId="2" borderId="25" xfId="0" applyFont="1" applyFill="1" applyBorder="1" applyAlignment="1">
      <alignment horizontal="center" vertical="top" wrapText="1"/>
    </xf>
    <xf numFmtId="0" fontId="18" fillId="2" borderId="5" xfId="0" applyFont="1" applyFill="1" applyBorder="1" applyAlignment="1">
      <alignment horizontal="center" vertical="top" wrapText="1"/>
    </xf>
    <xf numFmtId="0" fontId="18" fillId="2" borderId="24" xfId="0" applyFont="1" applyFill="1" applyBorder="1" applyAlignment="1">
      <alignment horizontal="center" vertical="top" wrapText="1"/>
    </xf>
    <xf numFmtId="0" fontId="18" fillId="2" borderId="14" xfId="0" applyFont="1" applyFill="1" applyBorder="1" applyAlignment="1">
      <alignment horizontal="center" vertical="top" wrapText="1"/>
    </xf>
    <xf numFmtId="0" fontId="18" fillId="2" borderId="9" xfId="0" applyFont="1" applyFill="1" applyBorder="1" applyAlignment="1">
      <alignment horizontal="center" vertical="top" wrapText="1"/>
    </xf>
    <xf numFmtId="0" fontId="18" fillId="2" borderId="21" xfId="0" applyFont="1" applyFill="1" applyBorder="1" applyAlignment="1">
      <alignment horizontal="center" vertical="top" wrapText="1"/>
    </xf>
    <xf numFmtId="38" fontId="3" fillId="0" borderId="0" xfId="10" applyFont="1" applyAlignment="1"/>
  </cellXfs>
  <cellStyles count="11">
    <cellStyle name="パーセント 2" xfId="6" xr:uid="{00000000-0005-0000-0000-000000000000}"/>
    <cellStyle name="桁区切り" xfId="10" builtinId="6"/>
    <cellStyle name="桁区切り 2" xfId="8" xr:uid="{00000000-0005-0000-0000-000002000000}"/>
    <cellStyle name="桁区切り 3" xfId="7" xr:uid="{00000000-0005-0000-0000-000003000000}"/>
    <cellStyle name="標準" xfId="0" builtinId="0"/>
    <cellStyle name="標準 2" xfId="1" xr:uid="{00000000-0005-0000-0000-000005000000}"/>
    <cellStyle name="標準 2 3" xfId="2" xr:uid="{00000000-0005-0000-0000-000006000000}"/>
    <cellStyle name="標準 3" xfId="5" xr:uid="{00000000-0005-0000-0000-000007000000}"/>
    <cellStyle name="標準_2001市町のすがた" xfId="3" xr:uid="{00000000-0005-0000-0000-000008000000}"/>
    <cellStyle name="標準_市町C3" xfId="4" xr:uid="{00000000-0005-0000-0000-000009000000}"/>
    <cellStyle name="未定義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200"/>
              <a:t>名目経済成長率の推移</a:t>
            </a:r>
          </a:p>
        </c:rich>
      </c:tx>
      <c:layout>
        <c:manualLayout>
          <c:xMode val="edge"/>
          <c:yMode val="edge"/>
          <c:x val="0.20795822397200348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393081654132141"/>
          <c:y val="0.21828006745297693"/>
          <c:w val="0.86615507436570427"/>
          <c:h val="0.66631889763779528"/>
        </c:manualLayout>
      </c:layout>
      <c:lineChart>
        <c:grouping val="standard"/>
        <c:varyColors val="0"/>
        <c:ser>
          <c:idx val="0"/>
          <c:order val="0"/>
          <c:tx>
            <c:v>全国  </c:v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9428441207018857E-2"/>
                  <c:y val="-8.3333333333333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C9-487D-B0CE-0848862BAED0}"/>
                </c:ext>
              </c:extLst>
            </c:dLbl>
            <c:dLbl>
              <c:idx val="1"/>
              <c:layout>
                <c:manualLayout>
                  <c:x val="-4.9801977427262688E-2"/>
                  <c:y val="0.1064814814814815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C9-487D-B0CE-0848862BAED0}"/>
                </c:ext>
              </c:extLst>
            </c:dLbl>
            <c:dLbl>
              <c:idx val="2"/>
              <c:layout>
                <c:manualLayout>
                  <c:x val="-4.5274594898940784E-2"/>
                  <c:y val="3.6765127447140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C9-487D-B0CE-0848862BAED0}"/>
                </c:ext>
              </c:extLst>
            </c:dLbl>
            <c:dLbl>
              <c:idx val="3"/>
              <c:layout>
                <c:manualLayout>
                  <c:x val="-2.9206314703988483E-2"/>
                  <c:y val="0.118323455444823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C9-487D-B0CE-0848862BAED0}"/>
                </c:ext>
              </c:extLst>
            </c:dLbl>
            <c:dLbl>
              <c:idx val="4"/>
              <c:layout>
                <c:manualLayout>
                  <c:x val="-3.1203672521281676E-2"/>
                  <c:y val="4.74515935377414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C9-487D-B0CE-0848862BAED0}"/>
                </c:ext>
              </c:extLst>
            </c:dLbl>
            <c:dLbl>
              <c:idx val="5"/>
              <c:layout>
                <c:manualLayout>
                  <c:x val="-3.1692198254938096E-2"/>
                  <c:y val="-4.06271395772833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C9-487D-B0CE-0848862BAED0}"/>
                </c:ext>
              </c:extLst>
            </c:dLbl>
            <c:dLbl>
              <c:idx val="6"/>
              <c:layout>
                <c:manualLayout>
                  <c:x val="-4.0356078555955736E-2"/>
                  <c:y val="-8.63051148635128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BC9-487D-B0CE-0848862BAED0}"/>
                </c:ext>
              </c:extLst>
            </c:dLbl>
            <c:dLbl>
              <c:idx val="7"/>
              <c:layout>
                <c:manualLayout>
                  <c:x val="-3.1647671169839374E-2"/>
                  <c:y val="-4.3809665424209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BC9-487D-B0CE-0848862BAE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0;"▲ "0</c:formatCode>
              <c:ptCount val="9"/>
              <c:pt idx="0">
                <c:v>18</c:v>
              </c:pt>
              <c:pt idx="1">
                <c:v>19</c:v>
              </c:pt>
              <c:pt idx="2">
                <c:v>20</c:v>
              </c:pt>
              <c:pt idx="3">
                <c:v>21</c:v>
              </c:pt>
              <c:pt idx="4">
                <c:v>22</c:v>
              </c:pt>
              <c:pt idx="5">
                <c:v>23</c:v>
              </c:pt>
              <c:pt idx="6">
                <c:v>24</c:v>
              </c:pt>
              <c:pt idx="7">
                <c:v>25</c:v>
              </c:pt>
              <c:pt idx="8">
                <c:v>26</c:v>
              </c:pt>
            </c:numLit>
          </c:cat>
          <c:val>
            <c:numLit>
              <c:formatCode>#,##0.0;"▲ "#,##0.0</c:formatCode>
              <c:ptCount val="9"/>
              <c:pt idx="0">
                <c:v>0.2</c:v>
              </c:pt>
              <c:pt idx="1">
                <c:v>0</c:v>
              </c:pt>
              <c:pt idx="2">
                <c:v>-3.2</c:v>
              </c:pt>
              <c:pt idx="3">
                <c:v>2.9</c:v>
              </c:pt>
              <c:pt idx="4">
                <c:v>2.2999999999999998</c:v>
              </c:pt>
              <c:pt idx="5">
                <c:v>4.9000000000000004</c:v>
              </c:pt>
              <c:pt idx="6">
                <c:v>3.5</c:v>
              </c:pt>
              <c:pt idx="7">
                <c:v>2.8</c:v>
              </c:pt>
              <c:pt idx="8">
                <c:v>2.6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BC9-487D-B0CE-0848862BAED0}"/>
            </c:ext>
          </c:extLst>
        </c:ser>
        <c:ser>
          <c:idx val="1"/>
          <c:order val="1"/>
          <c:tx>
            <c:v>兵庫県  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1647149603251E-2"/>
                  <c:y val="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BC9-487D-B0CE-0848862BAED0}"/>
                </c:ext>
              </c:extLst>
            </c:dLbl>
            <c:dLbl>
              <c:idx val="1"/>
              <c:layout>
                <c:manualLayout>
                  <c:x val="-3.169216745371263E-2"/>
                  <c:y val="-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BC9-487D-B0CE-0848862BAED0}"/>
                </c:ext>
              </c:extLst>
            </c:dLbl>
            <c:dLbl>
              <c:idx val="2"/>
              <c:layout>
                <c:manualLayout>
                  <c:x val="-5.6815288383755866E-2"/>
                  <c:y val="-0.102055732670787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BC9-487D-B0CE-0848862BAED0}"/>
                </c:ext>
              </c:extLst>
            </c:dLbl>
            <c:dLbl>
              <c:idx val="3"/>
              <c:layout>
                <c:manualLayout>
                  <c:x val="-3.8705486772820451E-2"/>
                  <c:y val="-4.785958121895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BC9-487D-B0CE-0848862BAED0}"/>
                </c:ext>
              </c:extLst>
            </c:dLbl>
            <c:dLbl>
              <c:idx val="4"/>
              <c:layout>
                <c:manualLayout>
                  <c:x val="-2.4900999932936759E-2"/>
                  <c:y val="-4.785958121895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BC9-487D-B0CE-0848862BAED0}"/>
                </c:ext>
              </c:extLst>
            </c:dLbl>
            <c:dLbl>
              <c:idx val="5"/>
              <c:layout>
                <c:manualLayout>
                  <c:x val="-3.4524847840045628E-2"/>
                  <c:y val="8.97780036567236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BC9-487D-B0CE-0848862BAED0}"/>
                </c:ext>
              </c:extLst>
            </c:dLbl>
            <c:dLbl>
              <c:idx val="6"/>
              <c:layout>
                <c:manualLayout>
                  <c:x val="-3.7646469120284909E-2"/>
                  <c:y val="4.80626503368024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BC9-487D-B0CE-0848862BAED0}"/>
                </c:ext>
              </c:extLst>
            </c:dLbl>
            <c:dLbl>
              <c:idx val="7"/>
              <c:layout>
                <c:manualLayout>
                  <c:x val="-3.6308475648864129E-2"/>
                  <c:y val="8.16704043960580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BC9-487D-B0CE-0848862BAED0}"/>
                </c:ext>
              </c:extLst>
            </c:dLbl>
            <c:dLbl>
              <c:idx val="8"/>
              <c:layout>
                <c:manualLayout>
                  <c:x val="-1.8615494577595922E-2"/>
                  <c:y val="-6.63780791880786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BC9-487D-B0CE-0848862BAE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0;"▲ "0</c:formatCode>
              <c:ptCount val="9"/>
              <c:pt idx="0">
                <c:v>18</c:v>
              </c:pt>
              <c:pt idx="1">
                <c:v>19</c:v>
              </c:pt>
              <c:pt idx="2">
                <c:v>20</c:v>
              </c:pt>
              <c:pt idx="3">
                <c:v>21</c:v>
              </c:pt>
              <c:pt idx="4">
                <c:v>22</c:v>
              </c:pt>
              <c:pt idx="5">
                <c:v>23</c:v>
              </c:pt>
              <c:pt idx="6">
                <c:v>24</c:v>
              </c:pt>
              <c:pt idx="7">
                <c:v>25</c:v>
              </c:pt>
              <c:pt idx="8">
                <c:v>26</c:v>
              </c:pt>
            </c:numLit>
          </c:cat>
          <c:val>
            <c:numLit>
              <c:formatCode>#,##0.0;"▲ "#,##0.0</c:formatCode>
              <c:ptCount val="9"/>
              <c:pt idx="0">
                <c:v>-0.1</c:v>
              </c:pt>
              <c:pt idx="1">
                <c:v>0.9</c:v>
              </c:pt>
              <c:pt idx="2">
                <c:v>-2.1</c:v>
              </c:pt>
              <c:pt idx="3">
                <c:v>3.2</c:v>
              </c:pt>
              <c:pt idx="4">
                <c:v>3.7</c:v>
              </c:pt>
              <c:pt idx="5">
                <c:v>3.6</c:v>
              </c:pt>
              <c:pt idx="6">
                <c:v>3.3</c:v>
              </c:pt>
              <c:pt idx="7">
                <c:v>0.7</c:v>
              </c:pt>
              <c:pt idx="8">
                <c:v>0.6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2-1BC9-487D-B0CE-0848862BA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1293615"/>
        <c:axId val="1410449311"/>
      </c:lineChart>
      <c:catAx>
        <c:axId val="1411293615"/>
        <c:scaling>
          <c:orientation val="minMax"/>
        </c:scaling>
        <c:delete val="0"/>
        <c:axPos val="b"/>
        <c:numFmt formatCode="0;&quot;▲ &quot;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0449311"/>
        <c:crossesAt val="-4"/>
        <c:auto val="1"/>
        <c:lblAlgn val="ctr"/>
        <c:lblOffset val="100"/>
        <c:noMultiLvlLbl val="0"/>
      </c:catAx>
      <c:valAx>
        <c:axId val="1410449311"/>
        <c:scaling>
          <c:orientation val="minMax"/>
          <c:min val="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&quot;▲ &quot;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1293615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61752755905511814"/>
          <c:y val="6.5740740740740766E-2"/>
          <c:w val="0.38247244094488186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200"/>
              <a:t>実質経済成長率の推移</a:t>
            </a:r>
          </a:p>
        </c:rich>
      </c:tx>
      <c:layout>
        <c:manualLayout>
          <c:xMode val="edge"/>
          <c:yMode val="edge"/>
          <c:x val="0.25883104687412367"/>
          <c:y val="6.0185185185185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0442810206301216E-2"/>
          <c:y val="0.27121609798775159"/>
          <c:w val="0.88339895909849275"/>
          <c:h val="0.60847550306211728"/>
        </c:manualLayout>
      </c:layout>
      <c:lineChart>
        <c:grouping val="standard"/>
        <c:varyColors val="0"/>
        <c:ser>
          <c:idx val="0"/>
          <c:order val="0"/>
          <c:tx>
            <c:v>全国  </c:v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1638451858305286E-2"/>
                  <c:y val="-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84-49F1-A332-A055D5D28799}"/>
                </c:ext>
              </c:extLst>
            </c:dLbl>
            <c:dLbl>
              <c:idx val="1"/>
              <c:layout>
                <c:manualLayout>
                  <c:x val="-5.875712487970982E-2"/>
                  <c:y val="8.7962962962962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84-49F1-A332-A055D5D28799}"/>
                </c:ext>
              </c:extLst>
            </c:dLbl>
            <c:dLbl>
              <c:idx val="2"/>
              <c:layout>
                <c:manualLayout>
                  <c:x val="-5.1977456624358688E-2"/>
                  <c:y val="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84-49F1-A332-A055D5D28799}"/>
                </c:ext>
              </c:extLst>
            </c:dLbl>
            <c:dLbl>
              <c:idx val="3"/>
              <c:layout>
                <c:manualLayout>
                  <c:x val="-1.3559336510702267E-2"/>
                  <c:y val="4.16666666666665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84-49F1-A332-A055D5D28799}"/>
                </c:ext>
              </c:extLst>
            </c:dLbl>
            <c:dLbl>
              <c:idx val="4"/>
              <c:layout>
                <c:manualLayout>
                  <c:x val="-1.8079115347603023E-2"/>
                  <c:y val="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84-49F1-A332-A055D5D28799}"/>
                </c:ext>
              </c:extLst>
            </c:dLbl>
            <c:dLbl>
              <c:idx val="5"/>
              <c:layout>
                <c:manualLayout>
                  <c:x val="-4.7221870744032765E-2"/>
                  <c:y val="-7.45918815493436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84-49F1-A332-A055D5D28799}"/>
                </c:ext>
              </c:extLst>
            </c:dLbl>
            <c:dLbl>
              <c:idx val="6"/>
              <c:layout>
                <c:manualLayout>
                  <c:x val="-3.469518807187099E-2"/>
                  <c:y val="-5.9846255772715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84-49F1-A332-A055D5D28799}"/>
                </c:ext>
              </c:extLst>
            </c:dLbl>
            <c:dLbl>
              <c:idx val="7"/>
              <c:layout>
                <c:manualLayout>
                  <c:x val="-2.3213783767415584E-2"/>
                  <c:y val="-4.94261384672344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84-49F1-A332-A055D5D287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0;"▲ "0</c:formatCode>
              <c:ptCount val="9"/>
              <c:pt idx="0">
                <c:v>18</c:v>
              </c:pt>
              <c:pt idx="1">
                <c:v>19</c:v>
              </c:pt>
              <c:pt idx="2">
                <c:v>20</c:v>
              </c:pt>
              <c:pt idx="3">
                <c:v>21</c:v>
              </c:pt>
              <c:pt idx="4">
                <c:v>22</c:v>
              </c:pt>
              <c:pt idx="5">
                <c:v>23</c:v>
              </c:pt>
              <c:pt idx="6">
                <c:v>24</c:v>
              </c:pt>
              <c:pt idx="7">
                <c:v>25</c:v>
              </c:pt>
              <c:pt idx="8">
                <c:v>26</c:v>
              </c:pt>
            </c:numLit>
          </c:cat>
          <c:val>
            <c:numLit>
              <c:formatCode>#,##0.0;"▲ "#,##0.0</c:formatCode>
              <c:ptCount val="9"/>
              <c:pt idx="0">
                <c:v>0.2</c:v>
              </c:pt>
              <c:pt idx="1">
                <c:v>-0.8</c:v>
              </c:pt>
              <c:pt idx="2">
                <c:v>-3.9</c:v>
              </c:pt>
              <c:pt idx="3">
                <c:v>3</c:v>
              </c:pt>
              <c:pt idx="4">
                <c:v>1.3</c:v>
              </c:pt>
              <c:pt idx="5">
                <c:v>0.6</c:v>
              </c:pt>
              <c:pt idx="6">
                <c:v>0.8</c:v>
              </c:pt>
              <c:pt idx="7">
                <c:v>0.4</c:v>
              </c:pt>
              <c:pt idx="8">
                <c:v>0.8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184-49F1-A332-A055D5D28799}"/>
            </c:ext>
          </c:extLst>
        </c:ser>
        <c:ser>
          <c:idx val="1"/>
          <c:order val="1"/>
          <c:tx>
            <c:v>兵庫県  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1638451858305286E-2"/>
                  <c:y val="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84-49F1-A332-A055D5D28799}"/>
                </c:ext>
              </c:extLst>
            </c:dLbl>
            <c:dLbl>
              <c:idx val="1"/>
              <c:layout>
                <c:manualLayout>
                  <c:x val="-3.3898341276755665E-2"/>
                  <c:y val="-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184-49F1-A332-A055D5D28799}"/>
                </c:ext>
              </c:extLst>
            </c:dLbl>
            <c:dLbl>
              <c:idx val="2"/>
              <c:layout>
                <c:manualLayout>
                  <c:x val="-5.649723546125953E-2"/>
                  <c:y val="-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184-49F1-A332-A055D5D28799}"/>
                </c:ext>
              </c:extLst>
            </c:dLbl>
            <c:dLbl>
              <c:idx val="3"/>
              <c:layout>
                <c:manualLayout>
                  <c:x val="-4.9717567205908308E-2"/>
                  <c:y val="-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184-49F1-A332-A055D5D28799}"/>
                </c:ext>
              </c:extLst>
            </c:dLbl>
            <c:dLbl>
              <c:idx val="4"/>
              <c:layout>
                <c:manualLayout>
                  <c:x val="-2.2598894184503778E-2"/>
                  <c:y val="-4.1666666666666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184-49F1-A332-A055D5D28799}"/>
                </c:ext>
              </c:extLst>
            </c:dLbl>
            <c:dLbl>
              <c:idx val="5"/>
              <c:layout>
                <c:manualLayout>
                  <c:x val="-5.1918532285508467E-2"/>
                  <c:y val="5.27068996787813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184-49F1-A332-A055D5D28799}"/>
                </c:ext>
              </c:extLst>
            </c:dLbl>
            <c:dLbl>
              <c:idx val="6"/>
              <c:layout>
                <c:manualLayout>
                  <c:x val="-3.5184701332093206E-2"/>
                  <c:y val="4.63458578094482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184-49F1-A332-A055D5D28799}"/>
                </c:ext>
              </c:extLst>
            </c:dLbl>
            <c:dLbl>
              <c:idx val="7"/>
              <c:layout>
                <c:manualLayout>
                  <c:x val="-4.2036337771442153E-2"/>
                  <c:y val="6.97368795782638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184-49F1-A332-A055D5D287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0;"▲ "0</c:formatCode>
              <c:ptCount val="9"/>
              <c:pt idx="0">
                <c:v>18</c:v>
              </c:pt>
              <c:pt idx="1">
                <c:v>19</c:v>
              </c:pt>
              <c:pt idx="2">
                <c:v>20</c:v>
              </c:pt>
              <c:pt idx="3">
                <c:v>21</c:v>
              </c:pt>
              <c:pt idx="4">
                <c:v>22</c:v>
              </c:pt>
              <c:pt idx="5">
                <c:v>23</c:v>
              </c:pt>
              <c:pt idx="6">
                <c:v>24</c:v>
              </c:pt>
              <c:pt idx="7">
                <c:v>25</c:v>
              </c:pt>
              <c:pt idx="8">
                <c:v>26</c:v>
              </c:pt>
            </c:numLit>
          </c:cat>
          <c:val>
            <c:numLit>
              <c:formatCode>#,##0.0;"▲ "#,##0.0</c:formatCode>
              <c:ptCount val="9"/>
              <c:pt idx="0">
                <c:v>-0.1</c:v>
              </c:pt>
              <c:pt idx="1">
                <c:v>0.5</c:v>
              </c:pt>
              <c:pt idx="2">
                <c:v>-3.2</c:v>
              </c:pt>
              <c:pt idx="3">
                <c:v>3.5</c:v>
              </c:pt>
              <c:pt idx="4">
                <c:v>3.1</c:v>
              </c:pt>
              <c:pt idx="5">
                <c:v>0.3</c:v>
              </c:pt>
              <c:pt idx="6">
                <c:v>0</c:v>
              </c:pt>
              <c:pt idx="7">
                <c:v>-1.8</c:v>
              </c:pt>
              <c:pt idx="8">
                <c:v>-1.3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1-4184-49F1-A332-A055D5D28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1151423"/>
        <c:axId val="352718735"/>
      </c:lineChart>
      <c:catAx>
        <c:axId val="351151423"/>
        <c:scaling>
          <c:orientation val="minMax"/>
        </c:scaling>
        <c:delete val="0"/>
        <c:axPos val="b"/>
        <c:numFmt formatCode="0;&quot;▲ &quot;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2718735"/>
        <c:crossesAt val="-6"/>
        <c:auto val="1"/>
        <c:lblAlgn val="ctr"/>
        <c:lblOffset val="100"/>
        <c:noMultiLvlLbl val="0"/>
      </c:catAx>
      <c:valAx>
        <c:axId val="352718735"/>
        <c:scaling>
          <c:orientation val="minMax"/>
          <c:min val="-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&quot;▲ &quot;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1151423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58419422572178492"/>
          <c:y val="4.9097404491105265E-2"/>
          <c:w val="0.31498356508766234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600075</xdr:colOff>
      <xdr:row>39</xdr:row>
      <xdr:rowOff>9525</xdr:rowOff>
    </xdr:from>
    <xdr:ext cx="647769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3296900" y="6448425"/>
          <a:ext cx="64776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年度</a:t>
          </a:r>
        </a:p>
      </xdr:txBody>
    </xdr:sp>
    <xdr:clientData/>
  </xdr:oneCellAnchor>
  <xdr:oneCellAnchor>
    <xdr:from>
      <xdr:col>22</xdr:col>
      <xdr:colOff>600075</xdr:colOff>
      <xdr:row>39</xdr:row>
      <xdr:rowOff>9525</xdr:rowOff>
    </xdr:from>
    <xdr:ext cx="647769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13296900" y="6448425"/>
          <a:ext cx="64776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年度</a:t>
          </a:r>
        </a:p>
      </xdr:txBody>
    </xdr:sp>
    <xdr:clientData/>
  </xdr:oneCellAnchor>
  <xdr:oneCellAnchor>
    <xdr:from>
      <xdr:col>22</xdr:col>
      <xdr:colOff>600075</xdr:colOff>
      <xdr:row>39</xdr:row>
      <xdr:rowOff>9525</xdr:rowOff>
    </xdr:from>
    <xdr:ext cx="647769" cy="27571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16154400" y="6448425"/>
          <a:ext cx="64776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年度</a:t>
          </a:r>
        </a:p>
      </xdr:txBody>
    </xdr:sp>
    <xdr:clientData/>
  </xdr:oneCellAnchor>
  <xdr:oneCellAnchor>
    <xdr:from>
      <xdr:col>23</xdr:col>
      <xdr:colOff>600075</xdr:colOff>
      <xdr:row>39</xdr:row>
      <xdr:rowOff>9525</xdr:rowOff>
    </xdr:from>
    <xdr:ext cx="647769" cy="275717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/>
      </xdr:nvSpPr>
      <xdr:spPr>
        <a:xfrm>
          <a:off x="14249400" y="6448425"/>
          <a:ext cx="64776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年度</a:t>
          </a:r>
        </a:p>
      </xdr:txBody>
    </xdr:sp>
    <xdr:clientData/>
  </xdr:oneCellAnchor>
  <xdr:oneCellAnchor>
    <xdr:from>
      <xdr:col>23</xdr:col>
      <xdr:colOff>600075</xdr:colOff>
      <xdr:row>39</xdr:row>
      <xdr:rowOff>9525</xdr:rowOff>
    </xdr:from>
    <xdr:ext cx="647769" cy="275717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14249400" y="6448425"/>
          <a:ext cx="64776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年度</a:t>
          </a:r>
        </a:p>
      </xdr:txBody>
    </xdr:sp>
    <xdr:clientData/>
  </xdr:oneCellAnchor>
  <xdr:oneCellAnchor>
    <xdr:from>
      <xdr:col>23</xdr:col>
      <xdr:colOff>600075</xdr:colOff>
      <xdr:row>39</xdr:row>
      <xdr:rowOff>9525</xdr:rowOff>
    </xdr:from>
    <xdr:ext cx="647769" cy="275717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/>
      </xdr:nvSpPr>
      <xdr:spPr>
        <a:xfrm>
          <a:off x="14249400" y="6448425"/>
          <a:ext cx="64776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年度</a:t>
          </a:r>
        </a:p>
      </xdr:txBody>
    </xdr:sp>
    <xdr:clientData/>
  </xdr:oneCellAnchor>
  <xdr:oneCellAnchor>
    <xdr:from>
      <xdr:col>23</xdr:col>
      <xdr:colOff>600075</xdr:colOff>
      <xdr:row>39</xdr:row>
      <xdr:rowOff>9525</xdr:rowOff>
    </xdr:from>
    <xdr:ext cx="647769" cy="275717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/>
      </xdr:nvSpPr>
      <xdr:spPr>
        <a:xfrm>
          <a:off x="14249400" y="6448425"/>
          <a:ext cx="64776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年度</a:t>
          </a:r>
        </a:p>
      </xdr:txBody>
    </xdr:sp>
    <xdr:clientData/>
  </xdr:oneCellAnchor>
  <xdr:oneCellAnchor>
    <xdr:from>
      <xdr:col>23</xdr:col>
      <xdr:colOff>600075</xdr:colOff>
      <xdr:row>39</xdr:row>
      <xdr:rowOff>9525</xdr:rowOff>
    </xdr:from>
    <xdr:ext cx="647769" cy="275717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/>
      </xdr:nvSpPr>
      <xdr:spPr>
        <a:xfrm>
          <a:off x="13325475" y="6448425"/>
          <a:ext cx="64776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年度</a:t>
          </a:r>
        </a:p>
      </xdr:txBody>
    </xdr:sp>
    <xdr:clientData/>
  </xdr:oneCellAnchor>
  <xdr:oneCellAnchor>
    <xdr:from>
      <xdr:col>23</xdr:col>
      <xdr:colOff>600075</xdr:colOff>
      <xdr:row>39</xdr:row>
      <xdr:rowOff>9525</xdr:rowOff>
    </xdr:from>
    <xdr:ext cx="647769" cy="275717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/>
      </xdr:nvSpPr>
      <xdr:spPr>
        <a:xfrm>
          <a:off x="13325475" y="6448425"/>
          <a:ext cx="64776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年度</a:t>
          </a:r>
        </a:p>
      </xdr:txBody>
    </xdr:sp>
    <xdr:clientData/>
  </xdr:oneCellAnchor>
  <xdr:oneCellAnchor>
    <xdr:from>
      <xdr:col>23</xdr:col>
      <xdr:colOff>600075</xdr:colOff>
      <xdr:row>39</xdr:row>
      <xdr:rowOff>9525</xdr:rowOff>
    </xdr:from>
    <xdr:ext cx="647769" cy="275717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/>
      </xdr:nvSpPr>
      <xdr:spPr>
        <a:xfrm>
          <a:off x="14287500" y="6448425"/>
          <a:ext cx="64776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年度</a:t>
          </a:r>
        </a:p>
      </xdr:txBody>
    </xdr:sp>
    <xdr:clientData/>
  </xdr:oneCellAnchor>
  <xdr:oneCellAnchor>
    <xdr:from>
      <xdr:col>24</xdr:col>
      <xdr:colOff>600075</xdr:colOff>
      <xdr:row>39</xdr:row>
      <xdr:rowOff>9525</xdr:rowOff>
    </xdr:from>
    <xdr:ext cx="647769" cy="275717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23341E57-0BA0-4AF9-AD10-A8ECCCB40558}"/>
            </a:ext>
          </a:extLst>
        </xdr:cNvPr>
        <xdr:cNvSpPr txBox="1"/>
      </xdr:nvSpPr>
      <xdr:spPr>
        <a:xfrm>
          <a:off x="15325725" y="6448425"/>
          <a:ext cx="64776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年度</a:t>
          </a:r>
        </a:p>
      </xdr:txBody>
    </xdr:sp>
    <xdr:clientData/>
  </xdr:oneCellAnchor>
  <xdr:oneCellAnchor>
    <xdr:from>
      <xdr:col>24</xdr:col>
      <xdr:colOff>600075</xdr:colOff>
      <xdr:row>39</xdr:row>
      <xdr:rowOff>9525</xdr:rowOff>
    </xdr:from>
    <xdr:ext cx="647769" cy="275717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2E38938-5AD5-424C-A553-483F00D28AFA}"/>
            </a:ext>
          </a:extLst>
        </xdr:cNvPr>
        <xdr:cNvSpPr txBox="1"/>
      </xdr:nvSpPr>
      <xdr:spPr>
        <a:xfrm>
          <a:off x="14335125" y="6365875"/>
          <a:ext cx="64776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年度</a:t>
          </a:r>
        </a:p>
      </xdr:txBody>
    </xdr:sp>
    <xdr:clientData/>
  </xdr:oneCellAnchor>
  <xdr:oneCellAnchor>
    <xdr:from>
      <xdr:col>24</xdr:col>
      <xdr:colOff>600075</xdr:colOff>
      <xdr:row>39</xdr:row>
      <xdr:rowOff>9525</xdr:rowOff>
    </xdr:from>
    <xdr:ext cx="647769" cy="275717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34D7C3F1-8865-4886-AA95-26C21C7A2DEF}"/>
            </a:ext>
          </a:extLst>
        </xdr:cNvPr>
        <xdr:cNvSpPr txBox="1"/>
      </xdr:nvSpPr>
      <xdr:spPr>
        <a:xfrm>
          <a:off x="14335125" y="6365875"/>
          <a:ext cx="64776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年度</a:t>
          </a:r>
        </a:p>
      </xdr:txBody>
    </xdr:sp>
    <xdr:clientData/>
  </xdr:oneCellAnchor>
  <xdr:oneCellAnchor>
    <xdr:from>
      <xdr:col>24</xdr:col>
      <xdr:colOff>600075</xdr:colOff>
      <xdr:row>39</xdr:row>
      <xdr:rowOff>9525</xdr:rowOff>
    </xdr:from>
    <xdr:ext cx="647769" cy="275717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CF692141-8F4B-4A34-95D8-9D27F974BA6F}"/>
            </a:ext>
          </a:extLst>
        </xdr:cNvPr>
        <xdr:cNvSpPr txBox="1"/>
      </xdr:nvSpPr>
      <xdr:spPr>
        <a:xfrm>
          <a:off x="13449300" y="6448425"/>
          <a:ext cx="64776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年度</a:t>
          </a:r>
        </a:p>
      </xdr:txBody>
    </xdr:sp>
    <xdr:clientData/>
  </xdr:oneCellAnchor>
  <xdr:oneCellAnchor>
    <xdr:from>
      <xdr:col>24</xdr:col>
      <xdr:colOff>600075</xdr:colOff>
      <xdr:row>39</xdr:row>
      <xdr:rowOff>9525</xdr:rowOff>
    </xdr:from>
    <xdr:ext cx="647769" cy="275717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967A6A9F-10FA-463F-B12A-3CF487556580}"/>
            </a:ext>
          </a:extLst>
        </xdr:cNvPr>
        <xdr:cNvSpPr txBox="1"/>
      </xdr:nvSpPr>
      <xdr:spPr>
        <a:xfrm>
          <a:off x="13449300" y="6448425"/>
          <a:ext cx="64776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年度</a:t>
          </a:r>
        </a:p>
      </xdr:txBody>
    </xdr:sp>
    <xdr:clientData/>
  </xdr:oneCellAnchor>
  <xdr:oneCellAnchor>
    <xdr:from>
      <xdr:col>26</xdr:col>
      <xdr:colOff>104775</xdr:colOff>
      <xdr:row>37</xdr:row>
      <xdr:rowOff>123825</xdr:rowOff>
    </xdr:from>
    <xdr:ext cx="647769" cy="275717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A64DD0F-7418-4500-A724-109FF1BA8132}"/>
            </a:ext>
          </a:extLst>
        </xdr:cNvPr>
        <xdr:cNvSpPr txBox="1"/>
      </xdr:nvSpPr>
      <xdr:spPr>
        <a:xfrm>
          <a:off x="16621125" y="6238875"/>
          <a:ext cx="64776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年度</a:t>
          </a:r>
        </a:p>
      </xdr:txBody>
    </xdr:sp>
    <xdr:clientData/>
  </xdr:oneCellAnchor>
  <xdr:oneCellAnchor>
    <xdr:from>
      <xdr:col>26</xdr:col>
      <xdr:colOff>104775</xdr:colOff>
      <xdr:row>37</xdr:row>
      <xdr:rowOff>123825</xdr:rowOff>
    </xdr:from>
    <xdr:ext cx="647769" cy="275717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9F175016-1C80-4FA2-A1AE-08BD3CEE3692}"/>
            </a:ext>
          </a:extLst>
        </xdr:cNvPr>
        <xdr:cNvSpPr txBox="1"/>
      </xdr:nvSpPr>
      <xdr:spPr>
        <a:xfrm>
          <a:off x="15697200" y="6238875"/>
          <a:ext cx="64776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年度</a:t>
          </a:r>
        </a:p>
      </xdr:txBody>
    </xdr:sp>
    <xdr:clientData/>
  </xdr:oneCellAnchor>
  <xdr:oneCellAnchor>
    <xdr:from>
      <xdr:col>26</xdr:col>
      <xdr:colOff>104775</xdr:colOff>
      <xdr:row>37</xdr:row>
      <xdr:rowOff>123825</xdr:rowOff>
    </xdr:from>
    <xdr:ext cx="647769" cy="275717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BE29706-FF28-40E9-B304-D7970324A9B2}"/>
            </a:ext>
          </a:extLst>
        </xdr:cNvPr>
        <xdr:cNvSpPr txBox="1"/>
      </xdr:nvSpPr>
      <xdr:spPr>
        <a:xfrm>
          <a:off x="15697200" y="6238875"/>
          <a:ext cx="64776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年度</a:t>
          </a:r>
        </a:p>
      </xdr:txBody>
    </xdr:sp>
    <xdr:clientData/>
  </xdr:oneCellAnchor>
  <xdr:twoCellAnchor>
    <xdr:from>
      <xdr:col>16</xdr:col>
      <xdr:colOff>114306</xdr:colOff>
      <xdr:row>21</xdr:row>
      <xdr:rowOff>42862</xdr:rowOff>
    </xdr:from>
    <xdr:to>
      <xdr:col>23</xdr:col>
      <xdr:colOff>149225</xdr:colOff>
      <xdr:row>38</xdr:row>
      <xdr:rowOff>47625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5C94E8C-C89F-408F-AB98-0A28699841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615955</xdr:colOff>
      <xdr:row>2</xdr:row>
      <xdr:rowOff>109537</xdr:rowOff>
    </xdr:from>
    <xdr:to>
      <xdr:col>22</xdr:col>
      <xdr:colOff>727074</xdr:colOff>
      <xdr:row>18</xdr:row>
      <xdr:rowOff>98425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D08F5F36-21B0-4C63-B7A8-1B3BE2E5D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0.04754</cdr:x>
      <cdr:y>0.0434</cdr:y>
    </cdr:from>
    <cdr:to>
      <cdr:x>0.21053</cdr:x>
      <cdr:y>0.37674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83437AC-3CC9-4E71-90A5-F27D3A69ADA8}"/>
            </a:ext>
          </a:extLst>
        </cdr:cNvPr>
        <cdr:cNvSpPr txBox="1"/>
      </cdr:nvSpPr>
      <cdr:spPr>
        <a:xfrm xmlns:a="http://schemas.openxmlformats.org/drawingml/2006/main">
          <a:off x="266694" y="11906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%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0.92699</cdr:x>
      <cdr:y>0.84201</cdr:y>
    </cdr:from>
    <cdr:to>
      <cdr:x>1</cdr:x>
      <cdr:y>1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732AA0F4-61EB-473B-A03F-065399D9DBC6}"/>
            </a:ext>
          </a:extLst>
        </cdr:cNvPr>
        <cdr:cNvSpPr txBox="1"/>
      </cdr:nvSpPr>
      <cdr:spPr>
        <a:xfrm xmlns:a="http://schemas.openxmlformats.org/drawingml/2006/main">
          <a:off x="5200643" y="2309812"/>
          <a:ext cx="409575" cy="4333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00"/>
            <a:t>年度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0.05085</cdr:x>
      <cdr:y>0.11285</cdr:y>
    </cdr:from>
    <cdr:to>
      <cdr:x>0.21356</cdr:x>
      <cdr:y>0.44618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48D4C96-763A-4986-B4AA-3B8AA49FB4AA}"/>
            </a:ext>
          </a:extLst>
        </cdr:cNvPr>
        <cdr:cNvSpPr txBox="1"/>
      </cdr:nvSpPr>
      <cdr:spPr>
        <a:xfrm xmlns:a="http://schemas.openxmlformats.org/drawingml/2006/main">
          <a:off x="285744" y="30956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%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0.93051</cdr:x>
      <cdr:y>0.88021</cdr:y>
    </cdr:from>
    <cdr:to>
      <cdr:x>1</cdr:x>
      <cdr:y>1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B185B977-95FA-4241-8196-9EC0FE692144}"/>
            </a:ext>
          </a:extLst>
        </cdr:cNvPr>
        <cdr:cNvSpPr txBox="1"/>
      </cdr:nvSpPr>
      <cdr:spPr>
        <a:xfrm xmlns:a="http://schemas.openxmlformats.org/drawingml/2006/main">
          <a:off x="5229218" y="2414588"/>
          <a:ext cx="390525" cy="3286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00"/>
            <a:t>年度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19050</xdr:rowOff>
    </xdr:from>
    <xdr:to>
      <xdr:col>1</xdr:col>
      <xdr:colOff>952500</xdr:colOff>
      <xdr:row>3</xdr:row>
      <xdr:rowOff>9525</xdr:rowOff>
    </xdr:to>
    <xdr:sp macro="" textlink="">
      <xdr:nvSpPr>
        <xdr:cNvPr id="2" name="Line 1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>
          <a:off x="9525" y="1905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197</xdr:row>
      <xdr:rowOff>19050</xdr:rowOff>
    </xdr:from>
    <xdr:to>
      <xdr:col>1</xdr:col>
      <xdr:colOff>952500</xdr:colOff>
      <xdr:row>199</xdr:row>
      <xdr:rowOff>9525</xdr:rowOff>
    </xdr:to>
    <xdr:sp macro="" textlink="">
      <xdr:nvSpPr>
        <xdr:cNvPr id="58" name="Line 13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>
          <a:spLocks noChangeShapeType="1"/>
        </xdr:cNvSpPr>
      </xdr:nvSpPr>
      <xdr:spPr bwMode="auto">
        <a:xfrm>
          <a:off x="9525" y="352615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213</xdr:row>
      <xdr:rowOff>19050</xdr:rowOff>
    </xdr:from>
    <xdr:to>
      <xdr:col>1</xdr:col>
      <xdr:colOff>952500</xdr:colOff>
      <xdr:row>215</xdr:row>
      <xdr:rowOff>9525</xdr:rowOff>
    </xdr:to>
    <xdr:sp macro="" textlink="">
      <xdr:nvSpPr>
        <xdr:cNvPr id="60" name="Line 13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>
          <a:spLocks noChangeShapeType="1"/>
        </xdr:cNvSpPr>
      </xdr:nvSpPr>
      <xdr:spPr bwMode="auto">
        <a:xfrm>
          <a:off x="9525" y="381571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202</xdr:row>
      <xdr:rowOff>19050</xdr:rowOff>
    </xdr:from>
    <xdr:to>
      <xdr:col>1</xdr:col>
      <xdr:colOff>952500</xdr:colOff>
      <xdr:row>204</xdr:row>
      <xdr:rowOff>9525</xdr:rowOff>
    </xdr:to>
    <xdr:sp macro="" textlink="">
      <xdr:nvSpPr>
        <xdr:cNvPr id="56" name="Line 13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>
          <a:spLocks noChangeShapeType="1"/>
        </xdr:cNvSpPr>
      </xdr:nvSpPr>
      <xdr:spPr bwMode="auto">
        <a:xfrm>
          <a:off x="9525" y="352615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218</xdr:row>
      <xdr:rowOff>19050</xdr:rowOff>
    </xdr:from>
    <xdr:to>
      <xdr:col>1</xdr:col>
      <xdr:colOff>952500</xdr:colOff>
      <xdr:row>220</xdr:row>
      <xdr:rowOff>9525</xdr:rowOff>
    </xdr:to>
    <xdr:sp macro="" textlink="">
      <xdr:nvSpPr>
        <xdr:cNvPr id="64" name="Line 13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>
          <a:spLocks noChangeShapeType="1"/>
        </xdr:cNvSpPr>
      </xdr:nvSpPr>
      <xdr:spPr bwMode="auto">
        <a:xfrm>
          <a:off x="9525" y="381571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202</xdr:row>
      <xdr:rowOff>19050</xdr:rowOff>
    </xdr:from>
    <xdr:to>
      <xdr:col>1</xdr:col>
      <xdr:colOff>952500</xdr:colOff>
      <xdr:row>204</xdr:row>
      <xdr:rowOff>9525</xdr:rowOff>
    </xdr:to>
    <xdr:sp macro="" textlink="">
      <xdr:nvSpPr>
        <xdr:cNvPr id="68" name="Line 13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>
          <a:spLocks noChangeShapeType="1"/>
        </xdr:cNvSpPr>
      </xdr:nvSpPr>
      <xdr:spPr bwMode="auto">
        <a:xfrm>
          <a:off x="9525" y="352615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218</xdr:row>
      <xdr:rowOff>19050</xdr:rowOff>
    </xdr:from>
    <xdr:to>
      <xdr:col>1</xdr:col>
      <xdr:colOff>952500</xdr:colOff>
      <xdr:row>220</xdr:row>
      <xdr:rowOff>9525</xdr:rowOff>
    </xdr:to>
    <xdr:sp macro="" textlink="">
      <xdr:nvSpPr>
        <xdr:cNvPr id="70" name="Line 13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>
          <a:spLocks noChangeShapeType="1"/>
        </xdr:cNvSpPr>
      </xdr:nvSpPr>
      <xdr:spPr bwMode="auto">
        <a:xfrm>
          <a:off x="9525" y="381571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202</xdr:row>
      <xdr:rowOff>19050</xdr:rowOff>
    </xdr:from>
    <xdr:to>
      <xdr:col>1</xdr:col>
      <xdr:colOff>952500</xdr:colOff>
      <xdr:row>204</xdr:row>
      <xdr:rowOff>9525</xdr:rowOff>
    </xdr:to>
    <xdr:sp macro="" textlink="">
      <xdr:nvSpPr>
        <xdr:cNvPr id="74" name="Line 13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>
          <a:spLocks noChangeShapeType="1"/>
        </xdr:cNvSpPr>
      </xdr:nvSpPr>
      <xdr:spPr bwMode="auto">
        <a:xfrm>
          <a:off x="9525" y="352615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218</xdr:row>
      <xdr:rowOff>19050</xdr:rowOff>
    </xdr:from>
    <xdr:to>
      <xdr:col>1</xdr:col>
      <xdr:colOff>952500</xdr:colOff>
      <xdr:row>220</xdr:row>
      <xdr:rowOff>9525</xdr:rowOff>
    </xdr:to>
    <xdr:sp macro="" textlink="">
      <xdr:nvSpPr>
        <xdr:cNvPr id="76" name="Line 13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>
          <a:spLocks noChangeShapeType="1"/>
        </xdr:cNvSpPr>
      </xdr:nvSpPr>
      <xdr:spPr bwMode="auto">
        <a:xfrm>
          <a:off x="9525" y="381571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202</xdr:row>
      <xdr:rowOff>19050</xdr:rowOff>
    </xdr:from>
    <xdr:to>
      <xdr:col>1</xdr:col>
      <xdr:colOff>952500</xdr:colOff>
      <xdr:row>204</xdr:row>
      <xdr:rowOff>9525</xdr:rowOff>
    </xdr:to>
    <xdr:sp macro="" textlink="">
      <xdr:nvSpPr>
        <xdr:cNvPr id="80" name="Line 13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>
          <a:spLocks noChangeShapeType="1"/>
        </xdr:cNvSpPr>
      </xdr:nvSpPr>
      <xdr:spPr bwMode="auto">
        <a:xfrm>
          <a:off x="9525" y="352615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218</xdr:row>
      <xdr:rowOff>19050</xdr:rowOff>
    </xdr:from>
    <xdr:to>
      <xdr:col>1</xdr:col>
      <xdr:colOff>952500</xdr:colOff>
      <xdr:row>220</xdr:row>
      <xdr:rowOff>9525</xdr:rowOff>
    </xdr:to>
    <xdr:sp macro="" textlink="">
      <xdr:nvSpPr>
        <xdr:cNvPr id="82" name="Line 13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>
          <a:spLocks noChangeShapeType="1"/>
        </xdr:cNvSpPr>
      </xdr:nvSpPr>
      <xdr:spPr bwMode="auto">
        <a:xfrm>
          <a:off x="9525" y="381571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202</xdr:row>
      <xdr:rowOff>19050</xdr:rowOff>
    </xdr:from>
    <xdr:to>
      <xdr:col>1</xdr:col>
      <xdr:colOff>952500</xdr:colOff>
      <xdr:row>204</xdr:row>
      <xdr:rowOff>9525</xdr:rowOff>
    </xdr:to>
    <xdr:sp macro="" textlink="">
      <xdr:nvSpPr>
        <xdr:cNvPr id="86" name="Line 13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>
          <a:spLocks noChangeShapeType="1"/>
        </xdr:cNvSpPr>
      </xdr:nvSpPr>
      <xdr:spPr bwMode="auto">
        <a:xfrm>
          <a:off x="9525" y="352615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218</xdr:row>
      <xdr:rowOff>19050</xdr:rowOff>
    </xdr:from>
    <xdr:to>
      <xdr:col>1</xdr:col>
      <xdr:colOff>952500</xdr:colOff>
      <xdr:row>220</xdr:row>
      <xdr:rowOff>9525</xdr:rowOff>
    </xdr:to>
    <xdr:sp macro="" textlink="">
      <xdr:nvSpPr>
        <xdr:cNvPr id="88" name="Line 13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>
          <a:spLocks noChangeShapeType="1"/>
        </xdr:cNvSpPr>
      </xdr:nvSpPr>
      <xdr:spPr bwMode="auto">
        <a:xfrm>
          <a:off x="9525" y="381571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202</xdr:row>
      <xdr:rowOff>19050</xdr:rowOff>
    </xdr:from>
    <xdr:to>
      <xdr:col>1</xdr:col>
      <xdr:colOff>952500</xdr:colOff>
      <xdr:row>204</xdr:row>
      <xdr:rowOff>9525</xdr:rowOff>
    </xdr:to>
    <xdr:sp macro="" textlink="">
      <xdr:nvSpPr>
        <xdr:cNvPr id="92" name="Line 13">
          <a:extLst>
            <a:ext uri="{FF2B5EF4-FFF2-40B4-BE49-F238E27FC236}">
              <a16:creationId xmlns:a16="http://schemas.microsoft.com/office/drawing/2014/main" id="{15DCC112-B214-4EDF-9DB7-CD528DA528A4}"/>
            </a:ext>
          </a:extLst>
        </xdr:cNvPr>
        <xdr:cNvSpPr>
          <a:spLocks noChangeShapeType="1"/>
        </xdr:cNvSpPr>
      </xdr:nvSpPr>
      <xdr:spPr bwMode="auto">
        <a:xfrm>
          <a:off x="9525" y="355663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218</xdr:row>
      <xdr:rowOff>19050</xdr:rowOff>
    </xdr:from>
    <xdr:to>
      <xdr:col>1</xdr:col>
      <xdr:colOff>952500</xdr:colOff>
      <xdr:row>220</xdr:row>
      <xdr:rowOff>9525</xdr:rowOff>
    </xdr:to>
    <xdr:sp macro="" textlink="">
      <xdr:nvSpPr>
        <xdr:cNvPr id="94" name="Line 13">
          <a:extLst>
            <a:ext uri="{FF2B5EF4-FFF2-40B4-BE49-F238E27FC236}">
              <a16:creationId xmlns:a16="http://schemas.microsoft.com/office/drawing/2014/main" id="{C6A7912B-56F3-4BB7-BECA-A66BE040EA02}"/>
            </a:ext>
          </a:extLst>
        </xdr:cNvPr>
        <xdr:cNvSpPr>
          <a:spLocks noChangeShapeType="1"/>
        </xdr:cNvSpPr>
      </xdr:nvSpPr>
      <xdr:spPr bwMode="auto">
        <a:xfrm>
          <a:off x="9525" y="384619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202</xdr:row>
      <xdr:rowOff>19050</xdr:rowOff>
    </xdr:from>
    <xdr:to>
      <xdr:col>1</xdr:col>
      <xdr:colOff>952500</xdr:colOff>
      <xdr:row>204</xdr:row>
      <xdr:rowOff>9525</xdr:rowOff>
    </xdr:to>
    <xdr:sp macro="" textlink="">
      <xdr:nvSpPr>
        <xdr:cNvPr id="100" name="Line 13">
          <a:extLst>
            <a:ext uri="{FF2B5EF4-FFF2-40B4-BE49-F238E27FC236}">
              <a16:creationId xmlns:a16="http://schemas.microsoft.com/office/drawing/2014/main" id="{A40A0073-7041-4CC0-90F5-B6489B472F4F}"/>
            </a:ext>
          </a:extLst>
        </xdr:cNvPr>
        <xdr:cNvSpPr>
          <a:spLocks noChangeShapeType="1"/>
        </xdr:cNvSpPr>
      </xdr:nvSpPr>
      <xdr:spPr bwMode="auto">
        <a:xfrm>
          <a:off x="9525" y="342836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218</xdr:row>
      <xdr:rowOff>19050</xdr:rowOff>
    </xdr:from>
    <xdr:to>
      <xdr:col>1</xdr:col>
      <xdr:colOff>952500</xdr:colOff>
      <xdr:row>220</xdr:row>
      <xdr:rowOff>9525</xdr:rowOff>
    </xdr:to>
    <xdr:sp macro="" textlink="">
      <xdr:nvSpPr>
        <xdr:cNvPr id="102" name="Line 13">
          <a:extLst>
            <a:ext uri="{FF2B5EF4-FFF2-40B4-BE49-F238E27FC236}">
              <a16:creationId xmlns:a16="http://schemas.microsoft.com/office/drawing/2014/main" id="{73E49139-120A-422F-95EA-30C9D2BC729B}"/>
            </a:ext>
          </a:extLst>
        </xdr:cNvPr>
        <xdr:cNvSpPr>
          <a:spLocks noChangeShapeType="1"/>
        </xdr:cNvSpPr>
      </xdr:nvSpPr>
      <xdr:spPr bwMode="auto">
        <a:xfrm>
          <a:off x="9525" y="370776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202</xdr:row>
      <xdr:rowOff>19050</xdr:rowOff>
    </xdr:from>
    <xdr:to>
      <xdr:col>1</xdr:col>
      <xdr:colOff>952500</xdr:colOff>
      <xdr:row>204</xdr:row>
      <xdr:rowOff>9525</xdr:rowOff>
    </xdr:to>
    <xdr:sp macro="" textlink="">
      <xdr:nvSpPr>
        <xdr:cNvPr id="108" name="Line 13">
          <a:extLst>
            <a:ext uri="{FF2B5EF4-FFF2-40B4-BE49-F238E27FC236}">
              <a16:creationId xmlns:a16="http://schemas.microsoft.com/office/drawing/2014/main" id="{17A720E4-A395-4DA9-9BF8-EE7F6365D8B0}"/>
            </a:ext>
          </a:extLst>
        </xdr:cNvPr>
        <xdr:cNvSpPr>
          <a:spLocks noChangeShapeType="1"/>
        </xdr:cNvSpPr>
      </xdr:nvSpPr>
      <xdr:spPr bwMode="auto">
        <a:xfrm>
          <a:off x="9525" y="355663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218</xdr:row>
      <xdr:rowOff>19050</xdr:rowOff>
    </xdr:from>
    <xdr:to>
      <xdr:col>1</xdr:col>
      <xdr:colOff>952500</xdr:colOff>
      <xdr:row>220</xdr:row>
      <xdr:rowOff>9525</xdr:rowOff>
    </xdr:to>
    <xdr:sp macro="" textlink="">
      <xdr:nvSpPr>
        <xdr:cNvPr id="110" name="Line 13">
          <a:extLst>
            <a:ext uri="{FF2B5EF4-FFF2-40B4-BE49-F238E27FC236}">
              <a16:creationId xmlns:a16="http://schemas.microsoft.com/office/drawing/2014/main" id="{9F2DBBCC-88AB-4AF6-9B06-656D6F3DA9C0}"/>
            </a:ext>
          </a:extLst>
        </xdr:cNvPr>
        <xdr:cNvSpPr>
          <a:spLocks noChangeShapeType="1"/>
        </xdr:cNvSpPr>
      </xdr:nvSpPr>
      <xdr:spPr bwMode="auto">
        <a:xfrm>
          <a:off x="9525" y="384619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186</xdr:row>
      <xdr:rowOff>19050</xdr:rowOff>
    </xdr:from>
    <xdr:to>
      <xdr:col>1</xdr:col>
      <xdr:colOff>952500</xdr:colOff>
      <xdr:row>188</xdr:row>
      <xdr:rowOff>9525</xdr:rowOff>
    </xdr:to>
    <xdr:sp macro="" textlink="">
      <xdr:nvSpPr>
        <xdr:cNvPr id="115" name="Line 13">
          <a:extLst>
            <a:ext uri="{FF2B5EF4-FFF2-40B4-BE49-F238E27FC236}">
              <a16:creationId xmlns:a16="http://schemas.microsoft.com/office/drawing/2014/main" id="{A0A346C6-F306-4B38-A582-C29A7ECEBE50}"/>
            </a:ext>
          </a:extLst>
        </xdr:cNvPr>
        <xdr:cNvSpPr>
          <a:spLocks noChangeShapeType="1"/>
        </xdr:cNvSpPr>
      </xdr:nvSpPr>
      <xdr:spPr bwMode="auto">
        <a:xfrm>
          <a:off x="9525" y="326707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202</xdr:row>
      <xdr:rowOff>19050</xdr:rowOff>
    </xdr:from>
    <xdr:to>
      <xdr:col>1</xdr:col>
      <xdr:colOff>952500</xdr:colOff>
      <xdr:row>204</xdr:row>
      <xdr:rowOff>9525</xdr:rowOff>
    </xdr:to>
    <xdr:sp macro="" textlink="">
      <xdr:nvSpPr>
        <xdr:cNvPr id="117" name="Line 13">
          <a:extLst>
            <a:ext uri="{FF2B5EF4-FFF2-40B4-BE49-F238E27FC236}">
              <a16:creationId xmlns:a16="http://schemas.microsoft.com/office/drawing/2014/main" id="{9EBA6F0F-3936-459E-ACEC-6D56220C817D}"/>
            </a:ext>
          </a:extLst>
        </xdr:cNvPr>
        <xdr:cNvSpPr>
          <a:spLocks noChangeShapeType="1"/>
        </xdr:cNvSpPr>
      </xdr:nvSpPr>
      <xdr:spPr bwMode="auto">
        <a:xfrm>
          <a:off x="9525" y="355663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186</xdr:row>
      <xdr:rowOff>19050</xdr:rowOff>
    </xdr:from>
    <xdr:to>
      <xdr:col>1</xdr:col>
      <xdr:colOff>952500</xdr:colOff>
      <xdr:row>188</xdr:row>
      <xdr:rowOff>9525</xdr:rowOff>
    </xdr:to>
    <xdr:sp macro="" textlink="">
      <xdr:nvSpPr>
        <xdr:cNvPr id="122" name="Line 13">
          <a:extLst>
            <a:ext uri="{FF2B5EF4-FFF2-40B4-BE49-F238E27FC236}">
              <a16:creationId xmlns:a16="http://schemas.microsoft.com/office/drawing/2014/main" id="{F28832CD-6C94-42FA-A2B7-86E8F358F1CC}"/>
            </a:ext>
          </a:extLst>
        </xdr:cNvPr>
        <xdr:cNvSpPr>
          <a:spLocks noChangeShapeType="1"/>
        </xdr:cNvSpPr>
      </xdr:nvSpPr>
      <xdr:spPr bwMode="auto">
        <a:xfrm>
          <a:off x="9525" y="326707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202</xdr:row>
      <xdr:rowOff>19050</xdr:rowOff>
    </xdr:from>
    <xdr:to>
      <xdr:col>1</xdr:col>
      <xdr:colOff>952500</xdr:colOff>
      <xdr:row>204</xdr:row>
      <xdr:rowOff>9525</xdr:rowOff>
    </xdr:to>
    <xdr:sp macro="" textlink="">
      <xdr:nvSpPr>
        <xdr:cNvPr id="124" name="Line 13">
          <a:extLst>
            <a:ext uri="{FF2B5EF4-FFF2-40B4-BE49-F238E27FC236}">
              <a16:creationId xmlns:a16="http://schemas.microsoft.com/office/drawing/2014/main" id="{69241A6D-2F87-4B32-B586-692F34887E8F}"/>
            </a:ext>
          </a:extLst>
        </xdr:cNvPr>
        <xdr:cNvSpPr>
          <a:spLocks noChangeShapeType="1"/>
        </xdr:cNvSpPr>
      </xdr:nvSpPr>
      <xdr:spPr bwMode="auto">
        <a:xfrm>
          <a:off x="9525" y="355663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186</xdr:row>
      <xdr:rowOff>19050</xdr:rowOff>
    </xdr:from>
    <xdr:to>
      <xdr:col>1</xdr:col>
      <xdr:colOff>952500</xdr:colOff>
      <xdr:row>188</xdr:row>
      <xdr:rowOff>9525</xdr:rowOff>
    </xdr:to>
    <xdr:sp macro="" textlink="">
      <xdr:nvSpPr>
        <xdr:cNvPr id="29" name="Line 13">
          <a:extLst>
            <a:ext uri="{FF2B5EF4-FFF2-40B4-BE49-F238E27FC236}">
              <a16:creationId xmlns:a16="http://schemas.microsoft.com/office/drawing/2014/main" id="{1F05775C-4DDA-4A5D-A071-A4325606E6AE}"/>
            </a:ext>
          </a:extLst>
        </xdr:cNvPr>
        <xdr:cNvSpPr>
          <a:spLocks noChangeShapeType="1"/>
        </xdr:cNvSpPr>
      </xdr:nvSpPr>
      <xdr:spPr bwMode="auto">
        <a:xfrm>
          <a:off x="9525" y="326707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19050</xdr:rowOff>
    </xdr:from>
    <xdr:to>
      <xdr:col>1</xdr:col>
      <xdr:colOff>952500</xdr:colOff>
      <xdr:row>3</xdr:row>
      <xdr:rowOff>9525</xdr:rowOff>
    </xdr:to>
    <xdr:sp macro="" textlink="">
      <xdr:nvSpPr>
        <xdr:cNvPr id="30" name="Line 12">
          <a:extLst>
            <a:ext uri="{FF2B5EF4-FFF2-40B4-BE49-F238E27FC236}">
              <a16:creationId xmlns:a16="http://schemas.microsoft.com/office/drawing/2014/main" id="{E09B7EE8-6EEA-4288-9D45-3D59C0DED71D}"/>
            </a:ext>
          </a:extLst>
        </xdr:cNvPr>
        <xdr:cNvSpPr>
          <a:spLocks noChangeShapeType="1"/>
        </xdr:cNvSpPr>
      </xdr:nvSpPr>
      <xdr:spPr bwMode="auto">
        <a:xfrm>
          <a:off x="9525" y="1905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202</xdr:row>
      <xdr:rowOff>19050</xdr:rowOff>
    </xdr:from>
    <xdr:to>
      <xdr:col>1</xdr:col>
      <xdr:colOff>952500</xdr:colOff>
      <xdr:row>204</xdr:row>
      <xdr:rowOff>9525</xdr:rowOff>
    </xdr:to>
    <xdr:sp macro="" textlink="">
      <xdr:nvSpPr>
        <xdr:cNvPr id="31" name="Line 13">
          <a:extLst>
            <a:ext uri="{FF2B5EF4-FFF2-40B4-BE49-F238E27FC236}">
              <a16:creationId xmlns:a16="http://schemas.microsoft.com/office/drawing/2014/main" id="{D4BE6A9C-0C53-4CD4-A0C5-96C3359B2AF4}"/>
            </a:ext>
          </a:extLst>
        </xdr:cNvPr>
        <xdr:cNvSpPr>
          <a:spLocks noChangeShapeType="1"/>
        </xdr:cNvSpPr>
      </xdr:nvSpPr>
      <xdr:spPr bwMode="auto">
        <a:xfrm>
          <a:off x="9525" y="355663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186</xdr:row>
      <xdr:rowOff>19050</xdr:rowOff>
    </xdr:from>
    <xdr:to>
      <xdr:col>1</xdr:col>
      <xdr:colOff>952500</xdr:colOff>
      <xdr:row>188</xdr:row>
      <xdr:rowOff>9525</xdr:rowOff>
    </xdr:to>
    <xdr:sp macro="" textlink="">
      <xdr:nvSpPr>
        <xdr:cNvPr id="36" name="Line 13">
          <a:extLst>
            <a:ext uri="{FF2B5EF4-FFF2-40B4-BE49-F238E27FC236}">
              <a16:creationId xmlns:a16="http://schemas.microsoft.com/office/drawing/2014/main" id="{528BB4DA-60D3-4EAE-9828-29E06192489F}"/>
            </a:ext>
          </a:extLst>
        </xdr:cNvPr>
        <xdr:cNvSpPr>
          <a:spLocks noChangeShapeType="1"/>
        </xdr:cNvSpPr>
      </xdr:nvSpPr>
      <xdr:spPr bwMode="auto">
        <a:xfrm>
          <a:off x="9525" y="326707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19050</xdr:rowOff>
    </xdr:from>
    <xdr:to>
      <xdr:col>1</xdr:col>
      <xdr:colOff>952500</xdr:colOff>
      <xdr:row>3</xdr:row>
      <xdr:rowOff>9525</xdr:rowOff>
    </xdr:to>
    <xdr:sp macro="" textlink="">
      <xdr:nvSpPr>
        <xdr:cNvPr id="37" name="Line 12">
          <a:extLst>
            <a:ext uri="{FF2B5EF4-FFF2-40B4-BE49-F238E27FC236}">
              <a16:creationId xmlns:a16="http://schemas.microsoft.com/office/drawing/2014/main" id="{4B2D054B-0009-4F62-A092-10C38560C590}"/>
            </a:ext>
          </a:extLst>
        </xdr:cNvPr>
        <xdr:cNvSpPr>
          <a:spLocks noChangeShapeType="1"/>
        </xdr:cNvSpPr>
      </xdr:nvSpPr>
      <xdr:spPr bwMode="auto">
        <a:xfrm>
          <a:off x="9525" y="1905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202</xdr:row>
      <xdr:rowOff>19050</xdr:rowOff>
    </xdr:from>
    <xdr:to>
      <xdr:col>1</xdr:col>
      <xdr:colOff>952500</xdr:colOff>
      <xdr:row>204</xdr:row>
      <xdr:rowOff>9525</xdr:rowOff>
    </xdr:to>
    <xdr:sp macro="" textlink="">
      <xdr:nvSpPr>
        <xdr:cNvPr id="38" name="Line 13">
          <a:extLst>
            <a:ext uri="{FF2B5EF4-FFF2-40B4-BE49-F238E27FC236}">
              <a16:creationId xmlns:a16="http://schemas.microsoft.com/office/drawing/2014/main" id="{17EE9FFA-DD5F-44CE-8DAD-B352BB40FAA5}"/>
            </a:ext>
          </a:extLst>
        </xdr:cNvPr>
        <xdr:cNvSpPr>
          <a:spLocks noChangeShapeType="1"/>
        </xdr:cNvSpPr>
      </xdr:nvSpPr>
      <xdr:spPr bwMode="auto">
        <a:xfrm>
          <a:off x="9525" y="355663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186</xdr:row>
      <xdr:rowOff>19050</xdr:rowOff>
    </xdr:from>
    <xdr:to>
      <xdr:col>1</xdr:col>
      <xdr:colOff>952500</xdr:colOff>
      <xdr:row>188</xdr:row>
      <xdr:rowOff>9525</xdr:rowOff>
    </xdr:to>
    <xdr:sp macro="" textlink="">
      <xdr:nvSpPr>
        <xdr:cNvPr id="43" name="Line 13">
          <a:extLst>
            <a:ext uri="{FF2B5EF4-FFF2-40B4-BE49-F238E27FC236}">
              <a16:creationId xmlns:a16="http://schemas.microsoft.com/office/drawing/2014/main" id="{F3519898-813B-4716-AA69-A89CB69C1AC8}"/>
            </a:ext>
          </a:extLst>
        </xdr:cNvPr>
        <xdr:cNvSpPr>
          <a:spLocks noChangeShapeType="1"/>
        </xdr:cNvSpPr>
      </xdr:nvSpPr>
      <xdr:spPr bwMode="auto">
        <a:xfrm>
          <a:off x="9525" y="326707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19050</xdr:rowOff>
    </xdr:from>
    <xdr:to>
      <xdr:col>1</xdr:col>
      <xdr:colOff>952500</xdr:colOff>
      <xdr:row>3</xdr:row>
      <xdr:rowOff>9525</xdr:rowOff>
    </xdr:to>
    <xdr:sp macro="" textlink="">
      <xdr:nvSpPr>
        <xdr:cNvPr id="44" name="Line 12">
          <a:extLst>
            <a:ext uri="{FF2B5EF4-FFF2-40B4-BE49-F238E27FC236}">
              <a16:creationId xmlns:a16="http://schemas.microsoft.com/office/drawing/2014/main" id="{11FE9805-2038-40D5-8DC2-1FBBF04F3BB1}"/>
            </a:ext>
          </a:extLst>
        </xdr:cNvPr>
        <xdr:cNvSpPr>
          <a:spLocks noChangeShapeType="1"/>
        </xdr:cNvSpPr>
      </xdr:nvSpPr>
      <xdr:spPr bwMode="auto">
        <a:xfrm>
          <a:off x="9525" y="1905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202</xdr:row>
      <xdr:rowOff>19050</xdr:rowOff>
    </xdr:from>
    <xdr:to>
      <xdr:col>1</xdr:col>
      <xdr:colOff>952500</xdr:colOff>
      <xdr:row>204</xdr:row>
      <xdr:rowOff>9525</xdr:rowOff>
    </xdr:to>
    <xdr:sp macro="" textlink="">
      <xdr:nvSpPr>
        <xdr:cNvPr id="45" name="Line 13">
          <a:extLst>
            <a:ext uri="{FF2B5EF4-FFF2-40B4-BE49-F238E27FC236}">
              <a16:creationId xmlns:a16="http://schemas.microsoft.com/office/drawing/2014/main" id="{BA8EE738-AD3E-4790-B075-C31DBC237DD3}"/>
            </a:ext>
          </a:extLst>
        </xdr:cNvPr>
        <xdr:cNvSpPr>
          <a:spLocks noChangeShapeType="1"/>
        </xdr:cNvSpPr>
      </xdr:nvSpPr>
      <xdr:spPr bwMode="auto">
        <a:xfrm>
          <a:off x="9525" y="355663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186</xdr:row>
      <xdr:rowOff>19050</xdr:rowOff>
    </xdr:from>
    <xdr:to>
      <xdr:col>1</xdr:col>
      <xdr:colOff>952500</xdr:colOff>
      <xdr:row>188</xdr:row>
      <xdr:rowOff>9525</xdr:rowOff>
    </xdr:to>
    <xdr:sp macro="" textlink="">
      <xdr:nvSpPr>
        <xdr:cNvPr id="50" name="Line 13">
          <a:extLst>
            <a:ext uri="{FF2B5EF4-FFF2-40B4-BE49-F238E27FC236}">
              <a16:creationId xmlns:a16="http://schemas.microsoft.com/office/drawing/2014/main" id="{CE1F9654-D3DD-4640-8990-A87C0A684442}"/>
            </a:ext>
          </a:extLst>
        </xdr:cNvPr>
        <xdr:cNvSpPr>
          <a:spLocks noChangeShapeType="1"/>
        </xdr:cNvSpPr>
      </xdr:nvSpPr>
      <xdr:spPr bwMode="auto">
        <a:xfrm>
          <a:off x="9525" y="326707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19050</xdr:rowOff>
    </xdr:from>
    <xdr:to>
      <xdr:col>1</xdr:col>
      <xdr:colOff>952500</xdr:colOff>
      <xdr:row>3</xdr:row>
      <xdr:rowOff>9525</xdr:rowOff>
    </xdr:to>
    <xdr:sp macro="" textlink="">
      <xdr:nvSpPr>
        <xdr:cNvPr id="51" name="Line 12">
          <a:extLst>
            <a:ext uri="{FF2B5EF4-FFF2-40B4-BE49-F238E27FC236}">
              <a16:creationId xmlns:a16="http://schemas.microsoft.com/office/drawing/2014/main" id="{B683E40F-ED95-4B62-9164-8E355753C53D}"/>
            </a:ext>
          </a:extLst>
        </xdr:cNvPr>
        <xdr:cNvSpPr>
          <a:spLocks noChangeShapeType="1"/>
        </xdr:cNvSpPr>
      </xdr:nvSpPr>
      <xdr:spPr bwMode="auto">
        <a:xfrm>
          <a:off x="9525" y="1905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202</xdr:row>
      <xdr:rowOff>19050</xdr:rowOff>
    </xdr:from>
    <xdr:to>
      <xdr:col>1</xdr:col>
      <xdr:colOff>952500</xdr:colOff>
      <xdr:row>204</xdr:row>
      <xdr:rowOff>9525</xdr:rowOff>
    </xdr:to>
    <xdr:sp macro="" textlink="">
      <xdr:nvSpPr>
        <xdr:cNvPr id="52" name="Line 13">
          <a:extLst>
            <a:ext uri="{FF2B5EF4-FFF2-40B4-BE49-F238E27FC236}">
              <a16:creationId xmlns:a16="http://schemas.microsoft.com/office/drawing/2014/main" id="{0E30D18D-0D0A-4ABD-B834-E461634B4FE5}"/>
            </a:ext>
          </a:extLst>
        </xdr:cNvPr>
        <xdr:cNvSpPr>
          <a:spLocks noChangeShapeType="1"/>
        </xdr:cNvSpPr>
      </xdr:nvSpPr>
      <xdr:spPr bwMode="auto">
        <a:xfrm>
          <a:off x="9525" y="355663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186</xdr:row>
      <xdr:rowOff>19050</xdr:rowOff>
    </xdr:from>
    <xdr:to>
      <xdr:col>1</xdr:col>
      <xdr:colOff>952500</xdr:colOff>
      <xdr:row>188</xdr:row>
      <xdr:rowOff>9525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613256B9-93D3-44B3-A0AA-E767086D8FD4}"/>
            </a:ext>
          </a:extLst>
        </xdr:cNvPr>
        <xdr:cNvSpPr>
          <a:spLocks noChangeShapeType="1"/>
        </xdr:cNvSpPr>
      </xdr:nvSpPr>
      <xdr:spPr bwMode="auto">
        <a:xfrm>
          <a:off x="9525" y="317944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19050</xdr:rowOff>
    </xdr:from>
    <xdr:to>
      <xdr:col>1</xdr:col>
      <xdr:colOff>952500</xdr:colOff>
      <xdr:row>3</xdr:row>
      <xdr:rowOff>9525</xdr:rowOff>
    </xdr:to>
    <xdr:sp macro="" textlink="">
      <xdr:nvSpPr>
        <xdr:cNvPr id="7" name="Line 12">
          <a:extLst>
            <a:ext uri="{FF2B5EF4-FFF2-40B4-BE49-F238E27FC236}">
              <a16:creationId xmlns:a16="http://schemas.microsoft.com/office/drawing/2014/main" id="{89796642-5B9B-4D72-8534-6C1F17796926}"/>
            </a:ext>
          </a:extLst>
        </xdr:cNvPr>
        <xdr:cNvSpPr>
          <a:spLocks noChangeShapeType="1"/>
        </xdr:cNvSpPr>
      </xdr:nvSpPr>
      <xdr:spPr bwMode="auto">
        <a:xfrm>
          <a:off x="9525" y="184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202</xdr:row>
      <xdr:rowOff>19050</xdr:rowOff>
    </xdr:from>
    <xdr:to>
      <xdr:col>1</xdr:col>
      <xdr:colOff>952500</xdr:colOff>
      <xdr:row>204</xdr:row>
      <xdr:rowOff>9525</xdr:rowOff>
    </xdr:to>
    <xdr:sp macro="" textlink="">
      <xdr:nvSpPr>
        <xdr:cNvPr id="8" name="Line 13">
          <a:extLst>
            <a:ext uri="{FF2B5EF4-FFF2-40B4-BE49-F238E27FC236}">
              <a16:creationId xmlns:a16="http://schemas.microsoft.com/office/drawing/2014/main" id="{7D1363E1-2D97-4A00-B16C-1E30BBEFAAEB}"/>
            </a:ext>
          </a:extLst>
        </xdr:cNvPr>
        <xdr:cNvSpPr>
          <a:spLocks noChangeShapeType="1"/>
        </xdr:cNvSpPr>
      </xdr:nvSpPr>
      <xdr:spPr bwMode="auto">
        <a:xfrm>
          <a:off x="9525" y="345884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81</xdr:row>
      <xdr:rowOff>19050</xdr:rowOff>
    </xdr:from>
    <xdr:to>
      <xdr:col>1</xdr:col>
      <xdr:colOff>952500</xdr:colOff>
      <xdr:row>83</xdr:row>
      <xdr:rowOff>9525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B8F83CF-E117-4D96-9CFD-AF6AE703C2A8}"/>
            </a:ext>
          </a:extLst>
        </xdr:cNvPr>
        <xdr:cNvSpPr>
          <a:spLocks noChangeShapeType="1"/>
        </xdr:cNvSpPr>
      </xdr:nvSpPr>
      <xdr:spPr bwMode="auto">
        <a:xfrm>
          <a:off x="9525" y="14154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97</xdr:row>
      <xdr:rowOff>19050</xdr:rowOff>
    </xdr:from>
    <xdr:to>
      <xdr:col>1</xdr:col>
      <xdr:colOff>952500</xdr:colOff>
      <xdr:row>99</xdr:row>
      <xdr:rowOff>9525</xdr:rowOff>
    </xdr:to>
    <xdr:sp macro="" textlink="">
      <xdr:nvSpPr>
        <xdr:cNvPr id="14" name="Line 12">
          <a:extLst>
            <a:ext uri="{FF2B5EF4-FFF2-40B4-BE49-F238E27FC236}">
              <a16:creationId xmlns:a16="http://schemas.microsoft.com/office/drawing/2014/main" id="{2FBD8178-5926-4A97-B4F1-CDD0E38AA84F}"/>
            </a:ext>
          </a:extLst>
        </xdr:cNvPr>
        <xdr:cNvSpPr>
          <a:spLocks noChangeShapeType="1"/>
        </xdr:cNvSpPr>
      </xdr:nvSpPr>
      <xdr:spPr bwMode="auto">
        <a:xfrm>
          <a:off x="9525" y="16948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186</xdr:row>
      <xdr:rowOff>19050</xdr:rowOff>
    </xdr:from>
    <xdr:to>
      <xdr:col>1</xdr:col>
      <xdr:colOff>952500</xdr:colOff>
      <xdr:row>188</xdr:row>
      <xdr:rowOff>9525</xdr:rowOff>
    </xdr:to>
    <xdr:sp macro="" textlink="">
      <xdr:nvSpPr>
        <xdr:cNvPr id="66" name="Line 13">
          <a:extLst>
            <a:ext uri="{FF2B5EF4-FFF2-40B4-BE49-F238E27FC236}">
              <a16:creationId xmlns:a16="http://schemas.microsoft.com/office/drawing/2014/main" id="{790D6F92-A673-44C3-81A6-F9927E1F0A60}"/>
            </a:ext>
          </a:extLst>
        </xdr:cNvPr>
        <xdr:cNvSpPr>
          <a:spLocks noChangeShapeType="1"/>
        </xdr:cNvSpPr>
      </xdr:nvSpPr>
      <xdr:spPr bwMode="auto">
        <a:xfrm>
          <a:off x="9525" y="329755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19050</xdr:rowOff>
    </xdr:from>
    <xdr:to>
      <xdr:col>1</xdr:col>
      <xdr:colOff>952500</xdr:colOff>
      <xdr:row>3</xdr:row>
      <xdr:rowOff>9525</xdr:rowOff>
    </xdr:to>
    <xdr:sp macro="" textlink="">
      <xdr:nvSpPr>
        <xdr:cNvPr id="67" name="Line 12">
          <a:extLst>
            <a:ext uri="{FF2B5EF4-FFF2-40B4-BE49-F238E27FC236}">
              <a16:creationId xmlns:a16="http://schemas.microsoft.com/office/drawing/2014/main" id="{0495AB89-C80D-4B7F-ABC0-2225B012154E}"/>
            </a:ext>
          </a:extLst>
        </xdr:cNvPr>
        <xdr:cNvSpPr>
          <a:spLocks noChangeShapeType="1"/>
        </xdr:cNvSpPr>
      </xdr:nvSpPr>
      <xdr:spPr bwMode="auto">
        <a:xfrm>
          <a:off x="9525" y="1905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202</xdr:row>
      <xdr:rowOff>19050</xdr:rowOff>
    </xdr:from>
    <xdr:to>
      <xdr:col>1</xdr:col>
      <xdr:colOff>952500</xdr:colOff>
      <xdr:row>204</xdr:row>
      <xdr:rowOff>9525</xdr:rowOff>
    </xdr:to>
    <xdr:sp macro="" textlink="">
      <xdr:nvSpPr>
        <xdr:cNvPr id="69" name="Line 13">
          <a:extLst>
            <a:ext uri="{FF2B5EF4-FFF2-40B4-BE49-F238E27FC236}">
              <a16:creationId xmlns:a16="http://schemas.microsoft.com/office/drawing/2014/main" id="{45C6774C-176B-4182-8B55-461EB521605D}"/>
            </a:ext>
          </a:extLst>
        </xdr:cNvPr>
        <xdr:cNvSpPr>
          <a:spLocks noChangeShapeType="1"/>
        </xdr:cNvSpPr>
      </xdr:nvSpPr>
      <xdr:spPr bwMode="auto">
        <a:xfrm>
          <a:off x="9525" y="358711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81</xdr:row>
      <xdr:rowOff>19050</xdr:rowOff>
    </xdr:from>
    <xdr:to>
      <xdr:col>1</xdr:col>
      <xdr:colOff>952500</xdr:colOff>
      <xdr:row>83</xdr:row>
      <xdr:rowOff>9525</xdr:rowOff>
    </xdr:to>
    <xdr:sp macro="" textlink="">
      <xdr:nvSpPr>
        <xdr:cNvPr id="77" name="Line 12">
          <a:extLst>
            <a:ext uri="{FF2B5EF4-FFF2-40B4-BE49-F238E27FC236}">
              <a16:creationId xmlns:a16="http://schemas.microsoft.com/office/drawing/2014/main" id="{8376D945-B38C-4891-835B-AC7825FDB4B2}"/>
            </a:ext>
          </a:extLst>
        </xdr:cNvPr>
        <xdr:cNvSpPr>
          <a:spLocks noChangeShapeType="1"/>
        </xdr:cNvSpPr>
      </xdr:nvSpPr>
      <xdr:spPr bwMode="auto">
        <a:xfrm>
          <a:off x="9525" y="146685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97</xdr:row>
      <xdr:rowOff>19050</xdr:rowOff>
    </xdr:from>
    <xdr:to>
      <xdr:col>1</xdr:col>
      <xdr:colOff>952500</xdr:colOff>
      <xdr:row>99</xdr:row>
      <xdr:rowOff>9525</xdr:rowOff>
    </xdr:to>
    <xdr:sp macro="" textlink="">
      <xdr:nvSpPr>
        <xdr:cNvPr id="78" name="Line 12">
          <a:extLst>
            <a:ext uri="{FF2B5EF4-FFF2-40B4-BE49-F238E27FC236}">
              <a16:creationId xmlns:a16="http://schemas.microsoft.com/office/drawing/2014/main" id="{5733D7C4-9233-4DC3-B733-A86AD6BB52FC}"/>
            </a:ext>
          </a:extLst>
        </xdr:cNvPr>
        <xdr:cNvSpPr>
          <a:spLocks noChangeShapeType="1"/>
        </xdr:cNvSpPr>
      </xdr:nvSpPr>
      <xdr:spPr bwMode="auto">
        <a:xfrm>
          <a:off x="9525" y="175641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186</xdr:row>
      <xdr:rowOff>19050</xdr:rowOff>
    </xdr:from>
    <xdr:to>
      <xdr:col>1</xdr:col>
      <xdr:colOff>952500</xdr:colOff>
      <xdr:row>188</xdr:row>
      <xdr:rowOff>9525</xdr:rowOff>
    </xdr:to>
    <xdr:sp macro="" textlink="">
      <xdr:nvSpPr>
        <xdr:cNvPr id="79" name="Line 13">
          <a:extLst>
            <a:ext uri="{FF2B5EF4-FFF2-40B4-BE49-F238E27FC236}">
              <a16:creationId xmlns:a16="http://schemas.microsoft.com/office/drawing/2014/main" id="{1AB6A303-CD51-45AC-9EEA-FDD577339BEF}"/>
            </a:ext>
          </a:extLst>
        </xdr:cNvPr>
        <xdr:cNvSpPr>
          <a:spLocks noChangeShapeType="1"/>
        </xdr:cNvSpPr>
      </xdr:nvSpPr>
      <xdr:spPr bwMode="auto">
        <a:xfrm>
          <a:off x="9525" y="329755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19050</xdr:rowOff>
    </xdr:from>
    <xdr:to>
      <xdr:col>1</xdr:col>
      <xdr:colOff>952500</xdr:colOff>
      <xdr:row>3</xdr:row>
      <xdr:rowOff>9525</xdr:rowOff>
    </xdr:to>
    <xdr:sp macro="" textlink="">
      <xdr:nvSpPr>
        <xdr:cNvPr id="81" name="Line 12">
          <a:extLst>
            <a:ext uri="{FF2B5EF4-FFF2-40B4-BE49-F238E27FC236}">
              <a16:creationId xmlns:a16="http://schemas.microsoft.com/office/drawing/2014/main" id="{C02A8466-5D60-4ED4-8154-95536AED1395}"/>
            </a:ext>
          </a:extLst>
        </xdr:cNvPr>
        <xdr:cNvSpPr>
          <a:spLocks noChangeShapeType="1"/>
        </xdr:cNvSpPr>
      </xdr:nvSpPr>
      <xdr:spPr bwMode="auto">
        <a:xfrm>
          <a:off x="9525" y="1905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202</xdr:row>
      <xdr:rowOff>19050</xdr:rowOff>
    </xdr:from>
    <xdr:to>
      <xdr:col>1</xdr:col>
      <xdr:colOff>952500</xdr:colOff>
      <xdr:row>204</xdr:row>
      <xdr:rowOff>9525</xdr:rowOff>
    </xdr:to>
    <xdr:sp macro="" textlink="">
      <xdr:nvSpPr>
        <xdr:cNvPr id="83" name="Line 13">
          <a:extLst>
            <a:ext uri="{FF2B5EF4-FFF2-40B4-BE49-F238E27FC236}">
              <a16:creationId xmlns:a16="http://schemas.microsoft.com/office/drawing/2014/main" id="{686065BD-280C-4D97-A824-BA907CCF7241}"/>
            </a:ext>
          </a:extLst>
        </xdr:cNvPr>
        <xdr:cNvSpPr>
          <a:spLocks noChangeShapeType="1"/>
        </xdr:cNvSpPr>
      </xdr:nvSpPr>
      <xdr:spPr bwMode="auto">
        <a:xfrm>
          <a:off x="9525" y="358711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81</xdr:row>
      <xdr:rowOff>19050</xdr:rowOff>
    </xdr:from>
    <xdr:to>
      <xdr:col>1</xdr:col>
      <xdr:colOff>952500</xdr:colOff>
      <xdr:row>83</xdr:row>
      <xdr:rowOff>9525</xdr:rowOff>
    </xdr:to>
    <xdr:sp macro="" textlink="">
      <xdr:nvSpPr>
        <xdr:cNvPr id="90" name="Line 12">
          <a:extLst>
            <a:ext uri="{FF2B5EF4-FFF2-40B4-BE49-F238E27FC236}">
              <a16:creationId xmlns:a16="http://schemas.microsoft.com/office/drawing/2014/main" id="{3C7408CD-3B2C-4275-9662-22D7870BC3DF}"/>
            </a:ext>
          </a:extLst>
        </xdr:cNvPr>
        <xdr:cNvSpPr>
          <a:spLocks noChangeShapeType="1"/>
        </xdr:cNvSpPr>
      </xdr:nvSpPr>
      <xdr:spPr bwMode="auto">
        <a:xfrm>
          <a:off x="9525" y="146685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97</xdr:row>
      <xdr:rowOff>19050</xdr:rowOff>
    </xdr:from>
    <xdr:to>
      <xdr:col>1</xdr:col>
      <xdr:colOff>952500</xdr:colOff>
      <xdr:row>99</xdr:row>
      <xdr:rowOff>9525</xdr:rowOff>
    </xdr:to>
    <xdr:sp macro="" textlink="">
      <xdr:nvSpPr>
        <xdr:cNvPr id="91" name="Line 12">
          <a:extLst>
            <a:ext uri="{FF2B5EF4-FFF2-40B4-BE49-F238E27FC236}">
              <a16:creationId xmlns:a16="http://schemas.microsoft.com/office/drawing/2014/main" id="{93EEFB6F-D51D-412F-9DE6-E66D78852E03}"/>
            </a:ext>
          </a:extLst>
        </xdr:cNvPr>
        <xdr:cNvSpPr>
          <a:spLocks noChangeShapeType="1"/>
        </xdr:cNvSpPr>
      </xdr:nvSpPr>
      <xdr:spPr bwMode="auto">
        <a:xfrm>
          <a:off x="9525" y="175641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186</xdr:row>
      <xdr:rowOff>19050</xdr:rowOff>
    </xdr:from>
    <xdr:to>
      <xdr:col>1</xdr:col>
      <xdr:colOff>952500</xdr:colOff>
      <xdr:row>188</xdr:row>
      <xdr:rowOff>9525</xdr:rowOff>
    </xdr:to>
    <xdr:sp macro="" textlink="">
      <xdr:nvSpPr>
        <xdr:cNvPr id="15" name="Line 13">
          <a:extLst>
            <a:ext uri="{FF2B5EF4-FFF2-40B4-BE49-F238E27FC236}">
              <a16:creationId xmlns:a16="http://schemas.microsoft.com/office/drawing/2014/main" id="{CAE2FC4D-C0A2-487C-AB7E-8721A030661E}"/>
            </a:ext>
          </a:extLst>
        </xdr:cNvPr>
        <xdr:cNvSpPr>
          <a:spLocks noChangeShapeType="1"/>
        </xdr:cNvSpPr>
      </xdr:nvSpPr>
      <xdr:spPr bwMode="auto">
        <a:xfrm>
          <a:off x="9525" y="317944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19050</xdr:rowOff>
    </xdr:from>
    <xdr:to>
      <xdr:col>1</xdr:col>
      <xdr:colOff>952500</xdr:colOff>
      <xdr:row>3</xdr:row>
      <xdr:rowOff>9525</xdr:rowOff>
    </xdr:to>
    <xdr:sp macro="" textlink="">
      <xdr:nvSpPr>
        <xdr:cNvPr id="16" name="Line 12">
          <a:extLst>
            <a:ext uri="{FF2B5EF4-FFF2-40B4-BE49-F238E27FC236}">
              <a16:creationId xmlns:a16="http://schemas.microsoft.com/office/drawing/2014/main" id="{F52D467B-374C-47D7-9F8F-2EACB8E58312}"/>
            </a:ext>
          </a:extLst>
        </xdr:cNvPr>
        <xdr:cNvSpPr>
          <a:spLocks noChangeShapeType="1"/>
        </xdr:cNvSpPr>
      </xdr:nvSpPr>
      <xdr:spPr bwMode="auto">
        <a:xfrm>
          <a:off x="9525" y="184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202</xdr:row>
      <xdr:rowOff>19050</xdr:rowOff>
    </xdr:from>
    <xdr:to>
      <xdr:col>1</xdr:col>
      <xdr:colOff>952500</xdr:colOff>
      <xdr:row>204</xdr:row>
      <xdr:rowOff>9525</xdr:rowOff>
    </xdr:to>
    <xdr:sp macro="" textlink="">
      <xdr:nvSpPr>
        <xdr:cNvPr id="17" name="Line 13">
          <a:extLst>
            <a:ext uri="{FF2B5EF4-FFF2-40B4-BE49-F238E27FC236}">
              <a16:creationId xmlns:a16="http://schemas.microsoft.com/office/drawing/2014/main" id="{DE56FE98-4B2F-4394-909C-67B29EAED905}"/>
            </a:ext>
          </a:extLst>
        </xdr:cNvPr>
        <xdr:cNvSpPr>
          <a:spLocks noChangeShapeType="1"/>
        </xdr:cNvSpPr>
      </xdr:nvSpPr>
      <xdr:spPr bwMode="auto">
        <a:xfrm>
          <a:off x="9525" y="345884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81</xdr:row>
      <xdr:rowOff>19050</xdr:rowOff>
    </xdr:from>
    <xdr:to>
      <xdr:col>1</xdr:col>
      <xdr:colOff>952500</xdr:colOff>
      <xdr:row>83</xdr:row>
      <xdr:rowOff>9525</xdr:rowOff>
    </xdr:to>
    <xdr:sp macro="" textlink="">
      <xdr:nvSpPr>
        <xdr:cNvPr id="22" name="Line 12">
          <a:extLst>
            <a:ext uri="{FF2B5EF4-FFF2-40B4-BE49-F238E27FC236}">
              <a16:creationId xmlns:a16="http://schemas.microsoft.com/office/drawing/2014/main" id="{A35D96CC-7035-4CA9-BDDF-BCC3A58E39C3}"/>
            </a:ext>
          </a:extLst>
        </xdr:cNvPr>
        <xdr:cNvSpPr>
          <a:spLocks noChangeShapeType="1"/>
        </xdr:cNvSpPr>
      </xdr:nvSpPr>
      <xdr:spPr bwMode="auto">
        <a:xfrm>
          <a:off x="9525" y="14154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97</xdr:row>
      <xdr:rowOff>19050</xdr:rowOff>
    </xdr:from>
    <xdr:to>
      <xdr:col>1</xdr:col>
      <xdr:colOff>952500</xdr:colOff>
      <xdr:row>99</xdr:row>
      <xdr:rowOff>9525</xdr:rowOff>
    </xdr:to>
    <xdr:sp macro="" textlink="">
      <xdr:nvSpPr>
        <xdr:cNvPr id="23" name="Line 12">
          <a:extLst>
            <a:ext uri="{FF2B5EF4-FFF2-40B4-BE49-F238E27FC236}">
              <a16:creationId xmlns:a16="http://schemas.microsoft.com/office/drawing/2014/main" id="{9A601942-5CDB-4FF9-97E2-9C52AD939003}"/>
            </a:ext>
          </a:extLst>
        </xdr:cNvPr>
        <xdr:cNvSpPr>
          <a:spLocks noChangeShapeType="1"/>
        </xdr:cNvSpPr>
      </xdr:nvSpPr>
      <xdr:spPr bwMode="auto">
        <a:xfrm>
          <a:off x="9525" y="16948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186</xdr:row>
      <xdr:rowOff>19050</xdr:rowOff>
    </xdr:from>
    <xdr:to>
      <xdr:col>1</xdr:col>
      <xdr:colOff>952500</xdr:colOff>
      <xdr:row>188</xdr:row>
      <xdr:rowOff>9525</xdr:rowOff>
    </xdr:to>
    <xdr:sp macro="" textlink="">
      <xdr:nvSpPr>
        <xdr:cNvPr id="93" name="Line 13">
          <a:extLst>
            <a:ext uri="{FF2B5EF4-FFF2-40B4-BE49-F238E27FC236}">
              <a16:creationId xmlns:a16="http://schemas.microsoft.com/office/drawing/2014/main" id="{7C73F2A1-CC98-46B0-AE80-416DD96490E8}"/>
            </a:ext>
          </a:extLst>
        </xdr:cNvPr>
        <xdr:cNvSpPr>
          <a:spLocks noChangeShapeType="1"/>
        </xdr:cNvSpPr>
      </xdr:nvSpPr>
      <xdr:spPr bwMode="auto">
        <a:xfrm>
          <a:off x="9525" y="329755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19050</xdr:rowOff>
    </xdr:from>
    <xdr:to>
      <xdr:col>1</xdr:col>
      <xdr:colOff>952500</xdr:colOff>
      <xdr:row>3</xdr:row>
      <xdr:rowOff>9525</xdr:rowOff>
    </xdr:to>
    <xdr:sp macro="" textlink="">
      <xdr:nvSpPr>
        <xdr:cNvPr id="95" name="Line 12">
          <a:extLst>
            <a:ext uri="{FF2B5EF4-FFF2-40B4-BE49-F238E27FC236}">
              <a16:creationId xmlns:a16="http://schemas.microsoft.com/office/drawing/2014/main" id="{FC0115FA-06F7-4B28-86FC-B596A7A1BCBA}"/>
            </a:ext>
          </a:extLst>
        </xdr:cNvPr>
        <xdr:cNvSpPr>
          <a:spLocks noChangeShapeType="1"/>
        </xdr:cNvSpPr>
      </xdr:nvSpPr>
      <xdr:spPr bwMode="auto">
        <a:xfrm>
          <a:off x="9525" y="1905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202</xdr:row>
      <xdr:rowOff>19050</xdr:rowOff>
    </xdr:from>
    <xdr:to>
      <xdr:col>1</xdr:col>
      <xdr:colOff>952500</xdr:colOff>
      <xdr:row>204</xdr:row>
      <xdr:rowOff>9525</xdr:rowOff>
    </xdr:to>
    <xdr:sp macro="" textlink="">
      <xdr:nvSpPr>
        <xdr:cNvPr id="96" name="Line 13">
          <a:extLst>
            <a:ext uri="{FF2B5EF4-FFF2-40B4-BE49-F238E27FC236}">
              <a16:creationId xmlns:a16="http://schemas.microsoft.com/office/drawing/2014/main" id="{5524B3DE-E4E8-4A03-BFB8-1AD3BA11A30D}"/>
            </a:ext>
          </a:extLst>
        </xdr:cNvPr>
        <xdr:cNvSpPr>
          <a:spLocks noChangeShapeType="1"/>
        </xdr:cNvSpPr>
      </xdr:nvSpPr>
      <xdr:spPr bwMode="auto">
        <a:xfrm>
          <a:off x="9525" y="358711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81</xdr:row>
      <xdr:rowOff>19050</xdr:rowOff>
    </xdr:from>
    <xdr:to>
      <xdr:col>1</xdr:col>
      <xdr:colOff>952500</xdr:colOff>
      <xdr:row>83</xdr:row>
      <xdr:rowOff>9525</xdr:rowOff>
    </xdr:to>
    <xdr:sp macro="" textlink="">
      <xdr:nvSpPr>
        <xdr:cNvPr id="104" name="Line 12">
          <a:extLst>
            <a:ext uri="{FF2B5EF4-FFF2-40B4-BE49-F238E27FC236}">
              <a16:creationId xmlns:a16="http://schemas.microsoft.com/office/drawing/2014/main" id="{651F11B3-050F-46AF-84AE-3A58FF879F87}"/>
            </a:ext>
          </a:extLst>
        </xdr:cNvPr>
        <xdr:cNvSpPr>
          <a:spLocks noChangeShapeType="1"/>
        </xdr:cNvSpPr>
      </xdr:nvSpPr>
      <xdr:spPr bwMode="auto">
        <a:xfrm>
          <a:off x="9525" y="146685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97</xdr:row>
      <xdr:rowOff>19050</xdr:rowOff>
    </xdr:from>
    <xdr:to>
      <xdr:col>1</xdr:col>
      <xdr:colOff>952500</xdr:colOff>
      <xdr:row>99</xdr:row>
      <xdr:rowOff>9525</xdr:rowOff>
    </xdr:to>
    <xdr:sp macro="" textlink="">
      <xdr:nvSpPr>
        <xdr:cNvPr id="105" name="Line 12">
          <a:extLst>
            <a:ext uri="{FF2B5EF4-FFF2-40B4-BE49-F238E27FC236}">
              <a16:creationId xmlns:a16="http://schemas.microsoft.com/office/drawing/2014/main" id="{518A3B5D-2937-4435-8532-609C6F21536A}"/>
            </a:ext>
          </a:extLst>
        </xdr:cNvPr>
        <xdr:cNvSpPr>
          <a:spLocks noChangeShapeType="1"/>
        </xdr:cNvSpPr>
      </xdr:nvSpPr>
      <xdr:spPr bwMode="auto">
        <a:xfrm>
          <a:off x="9525" y="175641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186</xdr:row>
      <xdr:rowOff>19050</xdr:rowOff>
    </xdr:from>
    <xdr:to>
      <xdr:col>1</xdr:col>
      <xdr:colOff>952500</xdr:colOff>
      <xdr:row>188</xdr:row>
      <xdr:rowOff>9525</xdr:rowOff>
    </xdr:to>
    <xdr:sp macro="" textlink="">
      <xdr:nvSpPr>
        <xdr:cNvPr id="106" name="Line 13">
          <a:extLst>
            <a:ext uri="{FF2B5EF4-FFF2-40B4-BE49-F238E27FC236}">
              <a16:creationId xmlns:a16="http://schemas.microsoft.com/office/drawing/2014/main" id="{CC358446-B46C-4242-8E8D-62FDB4FB03DB}"/>
            </a:ext>
          </a:extLst>
        </xdr:cNvPr>
        <xdr:cNvSpPr>
          <a:spLocks noChangeShapeType="1"/>
        </xdr:cNvSpPr>
      </xdr:nvSpPr>
      <xdr:spPr bwMode="auto">
        <a:xfrm>
          <a:off x="9525" y="332803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19050</xdr:rowOff>
    </xdr:from>
    <xdr:to>
      <xdr:col>1</xdr:col>
      <xdr:colOff>952500</xdr:colOff>
      <xdr:row>3</xdr:row>
      <xdr:rowOff>9525</xdr:rowOff>
    </xdr:to>
    <xdr:sp macro="" textlink="">
      <xdr:nvSpPr>
        <xdr:cNvPr id="107" name="Line 12">
          <a:extLst>
            <a:ext uri="{FF2B5EF4-FFF2-40B4-BE49-F238E27FC236}">
              <a16:creationId xmlns:a16="http://schemas.microsoft.com/office/drawing/2014/main" id="{E575DDD2-2B09-4C83-AC68-EB9B01213E3F}"/>
            </a:ext>
          </a:extLst>
        </xdr:cNvPr>
        <xdr:cNvSpPr>
          <a:spLocks noChangeShapeType="1"/>
        </xdr:cNvSpPr>
      </xdr:nvSpPr>
      <xdr:spPr bwMode="auto">
        <a:xfrm>
          <a:off x="9525" y="1905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202</xdr:row>
      <xdr:rowOff>19050</xdr:rowOff>
    </xdr:from>
    <xdr:to>
      <xdr:col>1</xdr:col>
      <xdr:colOff>952500</xdr:colOff>
      <xdr:row>204</xdr:row>
      <xdr:rowOff>9525</xdr:rowOff>
    </xdr:to>
    <xdr:sp macro="" textlink="">
      <xdr:nvSpPr>
        <xdr:cNvPr id="109" name="Line 13">
          <a:extLst>
            <a:ext uri="{FF2B5EF4-FFF2-40B4-BE49-F238E27FC236}">
              <a16:creationId xmlns:a16="http://schemas.microsoft.com/office/drawing/2014/main" id="{D1F5190E-0724-4803-9957-3F913BCE72F6}"/>
            </a:ext>
          </a:extLst>
        </xdr:cNvPr>
        <xdr:cNvSpPr>
          <a:spLocks noChangeShapeType="1"/>
        </xdr:cNvSpPr>
      </xdr:nvSpPr>
      <xdr:spPr bwMode="auto">
        <a:xfrm>
          <a:off x="9525" y="361759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81</xdr:row>
      <xdr:rowOff>19050</xdr:rowOff>
    </xdr:from>
    <xdr:to>
      <xdr:col>1</xdr:col>
      <xdr:colOff>952500</xdr:colOff>
      <xdr:row>83</xdr:row>
      <xdr:rowOff>9525</xdr:rowOff>
    </xdr:to>
    <xdr:sp macro="" textlink="">
      <xdr:nvSpPr>
        <xdr:cNvPr id="116" name="Line 12">
          <a:extLst>
            <a:ext uri="{FF2B5EF4-FFF2-40B4-BE49-F238E27FC236}">
              <a16:creationId xmlns:a16="http://schemas.microsoft.com/office/drawing/2014/main" id="{E1DEC0A9-CDD9-46B6-A69C-CBC888A4657C}"/>
            </a:ext>
          </a:extLst>
        </xdr:cNvPr>
        <xdr:cNvSpPr>
          <a:spLocks noChangeShapeType="1"/>
        </xdr:cNvSpPr>
      </xdr:nvSpPr>
      <xdr:spPr bwMode="auto">
        <a:xfrm>
          <a:off x="9525" y="146685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97</xdr:row>
      <xdr:rowOff>19050</xdr:rowOff>
    </xdr:from>
    <xdr:to>
      <xdr:col>1</xdr:col>
      <xdr:colOff>952500</xdr:colOff>
      <xdr:row>99</xdr:row>
      <xdr:rowOff>9525</xdr:rowOff>
    </xdr:to>
    <xdr:sp macro="" textlink="">
      <xdr:nvSpPr>
        <xdr:cNvPr id="118" name="Line 12">
          <a:extLst>
            <a:ext uri="{FF2B5EF4-FFF2-40B4-BE49-F238E27FC236}">
              <a16:creationId xmlns:a16="http://schemas.microsoft.com/office/drawing/2014/main" id="{1F5A1A09-91B5-462D-92D3-6E21A8BCFAB2}"/>
            </a:ext>
          </a:extLst>
        </xdr:cNvPr>
        <xdr:cNvSpPr>
          <a:spLocks noChangeShapeType="1"/>
        </xdr:cNvSpPr>
      </xdr:nvSpPr>
      <xdr:spPr bwMode="auto">
        <a:xfrm>
          <a:off x="9525" y="175641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113</xdr:row>
      <xdr:rowOff>19050</xdr:rowOff>
    </xdr:from>
    <xdr:to>
      <xdr:col>1</xdr:col>
      <xdr:colOff>952500</xdr:colOff>
      <xdr:row>115</xdr:row>
      <xdr:rowOff>9525</xdr:rowOff>
    </xdr:to>
    <xdr:sp macro="" textlink="">
      <xdr:nvSpPr>
        <xdr:cNvPr id="119" name="Line 12">
          <a:extLst>
            <a:ext uri="{FF2B5EF4-FFF2-40B4-BE49-F238E27FC236}">
              <a16:creationId xmlns:a16="http://schemas.microsoft.com/office/drawing/2014/main" id="{3E61D458-8AD2-4257-BA2E-C9CB3434376A}"/>
            </a:ext>
          </a:extLst>
        </xdr:cNvPr>
        <xdr:cNvSpPr>
          <a:spLocks noChangeShapeType="1"/>
        </xdr:cNvSpPr>
      </xdr:nvSpPr>
      <xdr:spPr bwMode="auto">
        <a:xfrm>
          <a:off x="9525" y="204597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186</xdr:row>
      <xdr:rowOff>19050</xdr:rowOff>
    </xdr:from>
    <xdr:to>
      <xdr:col>1</xdr:col>
      <xdr:colOff>952500</xdr:colOff>
      <xdr:row>188</xdr:row>
      <xdr:rowOff>9525</xdr:rowOff>
    </xdr:to>
    <xdr:sp macro="" textlink="">
      <xdr:nvSpPr>
        <xdr:cNvPr id="121" name="Line 13">
          <a:extLst>
            <a:ext uri="{FF2B5EF4-FFF2-40B4-BE49-F238E27FC236}">
              <a16:creationId xmlns:a16="http://schemas.microsoft.com/office/drawing/2014/main" id="{CA065D28-D134-4D07-8895-CDE53237D745}"/>
            </a:ext>
          </a:extLst>
        </xdr:cNvPr>
        <xdr:cNvSpPr>
          <a:spLocks noChangeShapeType="1"/>
        </xdr:cNvSpPr>
      </xdr:nvSpPr>
      <xdr:spPr bwMode="auto">
        <a:xfrm>
          <a:off x="9525" y="332803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19050</xdr:rowOff>
    </xdr:from>
    <xdr:to>
      <xdr:col>1</xdr:col>
      <xdr:colOff>952500</xdr:colOff>
      <xdr:row>3</xdr:row>
      <xdr:rowOff>9525</xdr:rowOff>
    </xdr:to>
    <xdr:sp macro="" textlink="">
      <xdr:nvSpPr>
        <xdr:cNvPr id="123" name="Line 12">
          <a:extLst>
            <a:ext uri="{FF2B5EF4-FFF2-40B4-BE49-F238E27FC236}">
              <a16:creationId xmlns:a16="http://schemas.microsoft.com/office/drawing/2014/main" id="{81DC1A9D-A20F-4D45-9801-DFE1ED140BD7}"/>
            </a:ext>
          </a:extLst>
        </xdr:cNvPr>
        <xdr:cNvSpPr>
          <a:spLocks noChangeShapeType="1"/>
        </xdr:cNvSpPr>
      </xdr:nvSpPr>
      <xdr:spPr bwMode="auto">
        <a:xfrm>
          <a:off x="9525" y="1905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202</xdr:row>
      <xdr:rowOff>19050</xdr:rowOff>
    </xdr:from>
    <xdr:to>
      <xdr:col>1</xdr:col>
      <xdr:colOff>952500</xdr:colOff>
      <xdr:row>204</xdr:row>
      <xdr:rowOff>9525</xdr:rowOff>
    </xdr:to>
    <xdr:sp macro="" textlink="">
      <xdr:nvSpPr>
        <xdr:cNvPr id="125" name="Line 13">
          <a:extLst>
            <a:ext uri="{FF2B5EF4-FFF2-40B4-BE49-F238E27FC236}">
              <a16:creationId xmlns:a16="http://schemas.microsoft.com/office/drawing/2014/main" id="{809945EF-B367-4B87-BDFF-F9ACAC91D6C9}"/>
            </a:ext>
          </a:extLst>
        </xdr:cNvPr>
        <xdr:cNvSpPr>
          <a:spLocks noChangeShapeType="1"/>
        </xdr:cNvSpPr>
      </xdr:nvSpPr>
      <xdr:spPr bwMode="auto">
        <a:xfrm>
          <a:off x="9525" y="361759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81</xdr:row>
      <xdr:rowOff>19050</xdr:rowOff>
    </xdr:from>
    <xdr:to>
      <xdr:col>1</xdr:col>
      <xdr:colOff>952500</xdr:colOff>
      <xdr:row>83</xdr:row>
      <xdr:rowOff>9525</xdr:rowOff>
    </xdr:to>
    <xdr:sp macro="" textlink="">
      <xdr:nvSpPr>
        <xdr:cNvPr id="130" name="Line 12">
          <a:extLst>
            <a:ext uri="{FF2B5EF4-FFF2-40B4-BE49-F238E27FC236}">
              <a16:creationId xmlns:a16="http://schemas.microsoft.com/office/drawing/2014/main" id="{96A7D03F-9797-4F21-BD92-3398A62E4249}"/>
            </a:ext>
          </a:extLst>
        </xdr:cNvPr>
        <xdr:cNvSpPr>
          <a:spLocks noChangeShapeType="1"/>
        </xdr:cNvSpPr>
      </xdr:nvSpPr>
      <xdr:spPr bwMode="auto">
        <a:xfrm>
          <a:off x="9525" y="146685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97</xdr:row>
      <xdr:rowOff>19050</xdr:rowOff>
    </xdr:from>
    <xdr:to>
      <xdr:col>1</xdr:col>
      <xdr:colOff>952500</xdr:colOff>
      <xdr:row>99</xdr:row>
      <xdr:rowOff>9525</xdr:rowOff>
    </xdr:to>
    <xdr:sp macro="" textlink="">
      <xdr:nvSpPr>
        <xdr:cNvPr id="131" name="Line 12">
          <a:extLst>
            <a:ext uri="{FF2B5EF4-FFF2-40B4-BE49-F238E27FC236}">
              <a16:creationId xmlns:a16="http://schemas.microsoft.com/office/drawing/2014/main" id="{F7858A33-F7E9-4A9B-B4F7-3025C2C0F7D0}"/>
            </a:ext>
          </a:extLst>
        </xdr:cNvPr>
        <xdr:cNvSpPr>
          <a:spLocks noChangeShapeType="1"/>
        </xdr:cNvSpPr>
      </xdr:nvSpPr>
      <xdr:spPr bwMode="auto">
        <a:xfrm>
          <a:off x="9525" y="175641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113</xdr:row>
      <xdr:rowOff>19050</xdr:rowOff>
    </xdr:from>
    <xdr:to>
      <xdr:col>1</xdr:col>
      <xdr:colOff>952500</xdr:colOff>
      <xdr:row>115</xdr:row>
      <xdr:rowOff>9525</xdr:rowOff>
    </xdr:to>
    <xdr:sp macro="" textlink="">
      <xdr:nvSpPr>
        <xdr:cNvPr id="132" name="Line 12">
          <a:extLst>
            <a:ext uri="{FF2B5EF4-FFF2-40B4-BE49-F238E27FC236}">
              <a16:creationId xmlns:a16="http://schemas.microsoft.com/office/drawing/2014/main" id="{8DD86639-C8A2-4FED-8986-073DA765C03D}"/>
            </a:ext>
          </a:extLst>
        </xdr:cNvPr>
        <xdr:cNvSpPr>
          <a:spLocks noChangeShapeType="1"/>
        </xdr:cNvSpPr>
      </xdr:nvSpPr>
      <xdr:spPr bwMode="auto">
        <a:xfrm>
          <a:off x="9525" y="204597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81</xdr:row>
      <xdr:rowOff>19050</xdr:rowOff>
    </xdr:from>
    <xdr:to>
      <xdr:col>1</xdr:col>
      <xdr:colOff>952500</xdr:colOff>
      <xdr:row>83</xdr:row>
      <xdr:rowOff>9525</xdr:rowOff>
    </xdr:to>
    <xdr:sp macro="" textlink="">
      <xdr:nvSpPr>
        <xdr:cNvPr id="138" name="Line 12">
          <a:extLst>
            <a:ext uri="{FF2B5EF4-FFF2-40B4-BE49-F238E27FC236}">
              <a16:creationId xmlns:a16="http://schemas.microsoft.com/office/drawing/2014/main" id="{ABA6394C-B79D-476A-8FDC-7436FE90F606}"/>
            </a:ext>
          </a:extLst>
        </xdr:cNvPr>
        <xdr:cNvSpPr>
          <a:spLocks noChangeShapeType="1"/>
        </xdr:cNvSpPr>
      </xdr:nvSpPr>
      <xdr:spPr bwMode="auto">
        <a:xfrm>
          <a:off x="9525" y="117729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97</xdr:row>
      <xdr:rowOff>19050</xdr:rowOff>
    </xdr:from>
    <xdr:to>
      <xdr:col>1</xdr:col>
      <xdr:colOff>952500</xdr:colOff>
      <xdr:row>99</xdr:row>
      <xdr:rowOff>9525</xdr:rowOff>
    </xdr:to>
    <xdr:sp macro="" textlink="">
      <xdr:nvSpPr>
        <xdr:cNvPr id="139" name="Line 12">
          <a:extLst>
            <a:ext uri="{FF2B5EF4-FFF2-40B4-BE49-F238E27FC236}">
              <a16:creationId xmlns:a16="http://schemas.microsoft.com/office/drawing/2014/main" id="{AB34FB83-9351-4D48-974A-3DD0B3CD8434}"/>
            </a:ext>
          </a:extLst>
        </xdr:cNvPr>
        <xdr:cNvSpPr>
          <a:spLocks noChangeShapeType="1"/>
        </xdr:cNvSpPr>
      </xdr:nvSpPr>
      <xdr:spPr bwMode="auto">
        <a:xfrm>
          <a:off x="9525" y="146685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113</xdr:row>
      <xdr:rowOff>19050</xdr:rowOff>
    </xdr:from>
    <xdr:to>
      <xdr:col>1</xdr:col>
      <xdr:colOff>952500</xdr:colOff>
      <xdr:row>115</xdr:row>
      <xdr:rowOff>9525</xdr:rowOff>
    </xdr:to>
    <xdr:sp macro="" textlink="">
      <xdr:nvSpPr>
        <xdr:cNvPr id="140" name="Line 12">
          <a:extLst>
            <a:ext uri="{FF2B5EF4-FFF2-40B4-BE49-F238E27FC236}">
              <a16:creationId xmlns:a16="http://schemas.microsoft.com/office/drawing/2014/main" id="{3DE4B385-7B6D-4C1F-A4B2-EC2AD3D6C6FB}"/>
            </a:ext>
          </a:extLst>
        </xdr:cNvPr>
        <xdr:cNvSpPr>
          <a:spLocks noChangeShapeType="1"/>
        </xdr:cNvSpPr>
      </xdr:nvSpPr>
      <xdr:spPr bwMode="auto">
        <a:xfrm>
          <a:off x="9525" y="175641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81</xdr:row>
      <xdr:rowOff>19050</xdr:rowOff>
    </xdr:from>
    <xdr:to>
      <xdr:col>1</xdr:col>
      <xdr:colOff>952500</xdr:colOff>
      <xdr:row>83</xdr:row>
      <xdr:rowOff>9525</xdr:rowOff>
    </xdr:to>
    <xdr:sp macro="" textlink="">
      <xdr:nvSpPr>
        <xdr:cNvPr id="146" name="Line 12">
          <a:extLst>
            <a:ext uri="{FF2B5EF4-FFF2-40B4-BE49-F238E27FC236}">
              <a16:creationId xmlns:a16="http://schemas.microsoft.com/office/drawing/2014/main" id="{90296336-AAF8-4299-B859-C33CE4E8BF93}"/>
            </a:ext>
          </a:extLst>
        </xdr:cNvPr>
        <xdr:cNvSpPr>
          <a:spLocks noChangeShapeType="1"/>
        </xdr:cNvSpPr>
      </xdr:nvSpPr>
      <xdr:spPr bwMode="auto">
        <a:xfrm>
          <a:off x="9525" y="117729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97</xdr:row>
      <xdr:rowOff>19050</xdr:rowOff>
    </xdr:from>
    <xdr:to>
      <xdr:col>1</xdr:col>
      <xdr:colOff>952500</xdr:colOff>
      <xdr:row>99</xdr:row>
      <xdr:rowOff>9525</xdr:rowOff>
    </xdr:to>
    <xdr:sp macro="" textlink="">
      <xdr:nvSpPr>
        <xdr:cNvPr id="147" name="Line 12">
          <a:extLst>
            <a:ext uri="{FF2B5EF4-FFF2-40B4-BE49-F238E27FC236}">
              <a16:creationId xmlns:a16="http://schemas.microsoft.com/office/drawing/2014/main" id="{362BCB80-34C3-4454-95EC-CBD3F5434A78}"/>
            </a:ext>
          </a:extLst>
        </xdr:cNvPr>
        <xdr:cNvSpPr>
          <a:spLocks noChangeShapeType="1"/>
        </xdr:cNvSpPr>
      </xdr:nvSpPr>
      <xdr:spPr bwMode="auto">
        <a:xfrm>
          <a:off x="9525" y="146685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113</xdr:row>
      <xdr:rowOff>19050</xdr:rowOff>
    </xdr:from>
    <xdr:to>
      <xdr:col>1</xdr:col>
      <xdr:colOff>952500</xdr:colOff>
      <xdr:row>115</xdr:row>
      <xdr:rowOff>9525</xdr:rowOff>
    </xdr:to>
    <xdr:sp macro="" textlink="">
      <xdr:nvSpPr>
        <xdr:cNvPr id="148" name="Line 12">
          <a:extLst>
            <a:ext uri="{FF2B5EF4-FFF2-40B4-BE49-F238E27FC236}">
              <a16:creationId xmlns:a16="http://schemas.microsoft.com/office/drawing/2014/main" id="{7146CA27-340B-4466-80FE-FA8CD9365EF1}"/>
            </a:ext>
          </a:extLst>
        </xdr:cNvPr>
        <xdr:cNvSpPr>
          <a:spLocks noChangeShapeType="1"/>
        </xdr:cNvSpPr>
      </xdr:nvSpPr>
      <xdr:spPr bwMode="auto">
        <a:xfrm>
          <a:off x="9525" y="175641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81</xdr:row>
      <xdr:rowOff>19050</xdr:rowOff>
    </xdr:from>
    <xdr:to>
      <xdr:col>1</xdr:col>
      <xdr:colOff>952500</xdr:colOff>
      <xdr:row>83</xdr:row>
      <xdr:rowOff>9525</xdr:rowOff>
    </xdr:to>
    <xdr:sp macro="" textlink="">
      <xdr:nvSpPr>
        <xdr:cNvPr id="28" name="Line 12">
          <a:extLst>
            <a:ext uri="{FF2B5EF4-FFF2-40B4-BE49-F238E27FC236}">
              <a16:creationId xmlns:a16="http://schemas.microsoft.com/office/drawing/2014/main" id="{682FB29E-37E8-4711-9AA4-F482E5318EA3}"/>
            </a:ext>
          </a:extLst>
        </xdr:cNvPr>
        <xdr:cNvSpPr>
          <a:spLocks noChangeShapeType="1"/>
        </xdr:cNvSpPr>
      </xdr:nvSpPr>
      <xdr:spPr bwMode="auto">
        <a:xfrm>
          <a:off x="9525" y="11360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97</xdr:row>
      <xdr:rowOff>19050</xdr:rowOff>
    </xdr:from>
    <xdr:to>
      <xdr:col>1</xdr:col>
      <xdr:colOff>952500</xdr:colOff>
      <xdr:row>99</xdr:row>
      <xdr:rowOff>9525</xdr:rowOff>
    </xdr:to>
    <xdr:sp macro="" textlink="">
      <xdr:nvSpPr>
        <xdr:cNvPr id="59" name="Line 12">
          <a:extLst>
            <a:ext uri="{FF2B5EF4-FFF2-40B4-BE49-F238E27FC236}">
              <a16:creationId xmlns:a16="http://schemas.microsoft.com/office/drawing/2014/main" id="{734D1CE1-4C27-4EC2-A92A-B3EAD466BDE1}"/>
            </a:ext>
          </a:extLst>
        </xdr:cNvPr>
        <xdr:cNvSpPr>
          <a:spLocks noChangeShapeType="1"/>
        </xdr:cNvSpPr>
      </xdr:nvSpPr>
      <xdr:spPr bwMode="auto">
        <a:xfrm>
          <a:off x="9525" y="14154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113</xdr:row>
      <xdr:rowOff>19050</xdr:rowOff>
    </xdr:from>
    <xdr:to>
      <xdr:col>1</xdr:col>
      <xdr:colOff>952500</xdr:colOff>
      <xdr:row>115</xdr:row>
      <xdr:rowOff>9525</xdr:rowOff>
    </xdr:to>
    <xdr:sp macro="" textlink="">
      <xdr:nvSpPr>
        <xdr:cNvPr id="61" name="Line 12">
          <a:extLst>
            <a:ext uri="{FF2B5EF4-FFF2-40B4-BE49-F238E27FC236}">
              <a16:creationId xmlns:a16="http://schemas.microsoft.com/office/drawing/2014/main" id="{8378312B-79CA-411E-B82D-554503B5C2E9}"/>
            </a:ext>
          </a:extLst>
        </xdr:cNvPr>
        <xdr:cNvSpPr>
          <a:spLocks noChangeShapeType="1"/>
        </xdr:cNvSpPr>
      </xdr:nvSpPr>
      <xdr:spPr bwMode="auto">
        <a:xfrm>
          <a:off x="9525" y="16948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81</xdr:row>
      <xdr:rowOff>19050</xdr:rowOff>
    </xdr:from>
    <xdr:to>
      <xdr:col>1</xdr:col>
      <xdr:colOff>952500</xdr:colOff>
      <xdr:row>83</xdr:row>
      <xdr:rowOff>9525</xdr:rowOff>
    </xdr:to>
    <xdr:sp macro="" textlink="">
      <xdr:nvSpPr>
        <xdr:cNvPr id="133" name="Line 12">
          <a:extLst>
            <a:ext uri="{FF2B5EF4-FFF2-40B4-BE49-F238E27FC236}">
              <a16:creationId xmlns:a16="http://schemas.microsoft.com/office/drawing/2014/main" id="{E50380EF-91AB-4747-A817-D8AA55A70894}"/>
            </a:ext>
          </a:extLst>
        </xdr:cNvPr>
        <xdr:cNvSpPr>
          <a:spLocks noChangeShapeType="1"/>
        </xdr:cNvSpPr>
      </xdr:nvSpPr>
      <xdr:spPr bwMode="auto">
        <a:xfrm>
          <a:off x="9525" y="11360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97</xdr:row>
      <xdr:rowOff>19050</xdr:rowOff>
    </xdr:from>
    <xdr:to>
      <xdr:col>1</xdr:col>
      <xdr:colOff>952500</xdr:colOff>
      <xdr:row>99</xdr:row>
      <xdr:rowOff>9525</xdr:rowOff>
    </xdr:to>
    <xdr:sp macro="" textlink="">
      <xdr:nvSpPr>
        <xdr:cNvPr id="141" name="Line 12">
          <a:extLst>
            <a:ext uri="{FF2B5EF4-FFF2-40B4-BE49-F238E27FC236}">
              <a16:creationId xmlns:a16="http://schemas.microsoft.com/office/drawing/2014/main" id="{28DE7419-A529-4CCE-8479-B532115BB1C8}"/>
            </a:ext>
          </a:extLst>
        </xdr:cNvPr>
        <xdr:cNvSpPr>
          <a:spLocks noChangeShapeType="1"/>
        </xdr:cNvSpPr>
      </xdr:nvSpPr>
      <xdr:spPr bwMode="auto">
        <a:xfrm>
          <a:off x="9525" y="14154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113</xdr:row>
      <xdr:rowOff>19050</xdr:rowOff>
    </xdr:from>
    <xdr:to>
      <xdr:col>1</xdr:col>
      <xdr:colOff>952500</xdr:colOff>
      <xdr:row>115</xdr:row>
      <xdr:rowOff>9525</xdr:rowOff>
    </xdr:to>
    <xdr:sp macro="" textlink="">
      <xdr:nvSpPr>
        <xdr:cNvPr id="149" name="Line 12">
          <a:extLst>
            <a:ext uri="{FF2B5EF4-FFF2-40B4-BE49-F238E27FC236}">
              <a16:creationId xmlns:a16="http://schemas.microsoft.com/office/drawing/2014/main" id="{8B8763BA-6B4B-45B7-B58A-45135609421E}"/>
            </a:ext>
          </a:extLst>
        </xdr:cNvPr>
        <xdr:cNvSpPr>
          <a:spLocks noChangeShapeType="1"/>
        </xdr:cNvSpPr>
      </xdr:nvSpPr>
      <xdr:spPr bwMode="auto">
        <a:xfrm>
          <a:off x="9525" y="16948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81</xdr:row>
      <xdr:rowOff>19050</xdr:rowOff>
    </xdr:from>
    <xdr:to>
      <xdr:col>1</xdr:col>
      <xdr:colOff>952500</xdr:colOff>
      <xdr:row>83</xdr:row>
      <xdr:rowOff>9525</xdr:rowOff>
    </xdr:to>
    <xdr:sp macro="" textlink="">
      <xdr:nvSpPr>
        <xdr:cNvPr id="154" name="Line 12">
          <a:extLst>
            <a:ext uri="{FF2B5EF4-FFF2-40B4-BE49-F238E27FC236}">
              <a16:creationId xmlns:a16="http://schemas.microsoft.com/office/drawing/2014/main" id="{E31D892B-92B4-4C19-AAC9-B8AB5D7CBE6E}"/>
            </a:ext>
          </a:extLst>
        </xdr:cNvPr>
        <xdr:cNvSpPr>
          <a:spLocks noChangeShapeType="1"/>
        </xdr:cNvSpPr>
      </xdr:nvSpPr>
      <xdr:spPr bwMode="auto">
        <a:xfrm>
          <a:off x="9525" y="11360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97</xdr:row>
      <xdr:rowOff>19050</xdr:rowOff>
    </xdr:from>
    <xdr:to>
      <xdr:col>1</xdr:col>
      <xdr:colOff>952500</xdr:colOff>
      <xdr:row>99</xdr:row>
      <xdr:rowOff>9525</xdr:rowOff>
    </xdr:to>
    <xdr:sp macro="" textlink="">
      <xdr:nvSpPr>
        <xdr:cNvPr id="155" name="Line 12">
          <a:extLst>
            <a:ext uri="{FF2B5EF4-FFF2-40B4-BE49-F238E27FC236}">
              <a16:creationId xmlns:a16="http://schemas.microsoft.com/office/drawing/2014/main" id="{89468BF2-7DE6-46D7-BA08-60971D4FD2BE}"/>
            </a:ext>
          </a:extLst>
        </xdr:cNvPr>
        <xdr:cNvSpPr>
          <a:spLocks noChangeShapeType="1"/>
        </xdr:cNvSpPr>
      </xdr:nvSpPr>
      <xdr:spPr bwMode="auto">
        <a:xfrm>
          <a:off x="9525" y="14154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113</xdr:row>
      <xdr:rowOff>19050</xdr:rowOff>
    </xdr:from>
    <xdr:to>
      <xdr:col>1</xdr:col>
      <xdr:colOff>952500</xdr:colOff>
      <xdr:row>115</xdr:row>
      <xdr:rowOff>9525</xdr:rowOff>
    </xdr:to>
    <xdr:sp macro="" textlink="">
      <xdr:nvSpPr>
        <xdr:cNvPr id="156" name="Line 12">
          <a:extLst>
            <a:ext uri="{FF2B5EF4-FFF2-40B4-BE49-F238E27FC236}">
              <a16:creationId xmlns:a16="http://schemas.microsoft.com/office/drawing/2014/main" id="{6E36949D-0910-4191-91C9-6E5F0829A0D1}"/>
            </a:ext>
          </a:extLst>
        </xdr:cNvPr>
        <xdr:cNvSpPr>
          <a:spLocks noChangeShapeType="1"/>
        </xdr:cNvSpPr>
      </xdr:nvSpPr>
      <xdr:spPr bwMode="auto">
        <a:xfrm>
          <a:off x="9525" y="16948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17</xdr:row>
      <xdr:rowOff>19050</xdr:rowOff>
    </xdr:from>
    <xdr:to>
      <xdr:col>1</xdr:col>
      <xdr:colOff>952500</xdr:colOff>
      <xdr:row>19</xdr:row>
      <xdr:rowOff>9525</xdr:rowOff>
    </xdr:to>
    <xdr:sp macro="" textlink="">
      <xdr:nvSpPr>
        <xdr:cNvPr id="157" name="Line 12">
          <a:extLst>
            <a:ext uri="{FF2B5EF4-FFF2-40B4-BE49-F238E27FC236}">
              <a16:creationId xmlns:a16="http://schemas.microsoft.com/office/drawing/2014/main" id="{DE697C29-D62E-45CA-8842-6EEEB00FEABD}"/>
            </a:ext>
          </a:extLst>
        </xdr:cNvPr>
        <xdr:cNvSpPr>
          <a:spLocks noChangeShapeType="1"/>
        </xdr:cNvSpPr>
      </xdr:nvSpPr>
      <xdr:spPr bwMode="auto">
        <a:xfrm>
          <a:off x="9525" y="184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33</xdr:row>
      <xdr:rowOff>19050</xdr:rowOff>
    </xdr:from>
    <xdr:to>
      <xdr:col>1</xdr:col>
      <xdr:colOff>952500</xdr:colOff>
      <xdr:row>35</xdr:row>
      <xdr:rowOff>9525</xdr:rowOff>
    </xdr:to>
    <xdr:sp macro="" textlink="">
      <xdr:nvSpPr>
        <xdr:cNvPr id="158" name="Line 12">
          <a:extLst>
            <a:ext uri="{FF2B5EF4-FFF2-40B4-BE49-F238E27FC236}">
              <a16:creationId xmlns:a16="http://schemas.microsoft.com/office/drawing/2014/main" id="{CE32EC56-4C25-4016-8E3E-D2960BC922BD}"/>
            </a:ext>
          </a:extLst>
        </xdr:cNvPr>
        <xdr:cNvSpPr>
          <a:spLocks noChangeShapeType="1"/>
        </xdr:cNvSpPr>
      </xdr:nvSpPr>
      <xdr:spPr bwMode="auto">
        <a:xfrm>
          <a:off x="9525" y="2978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49</xdr:row>
      <xdr:rowOff>19050</xdr:rowOff>
    </xdr:from>
    <xdr:to>
      <xdr:col>1</xdr:col>
      <xdr:colOff>952500</xdr:colOff>
      <xdr:row>51</xdr:row>
      <xdr:rowOff>9525</xdr:rowOff>
    </xdr:to>
    <xdr:sp macro="" textlink="">
      <xdr:nvSpPr>
        <xdr:cNvPr id="159" name="Line 12">
          <a:extLst>
            <a:ext uri="{FF2B5EF4-FFF2-40B4-BE49-F238E27FC236}">
              <a16:creationId xmlns:a16="http://schemas.microsoft.com/office/drawing/2014/main" id="{40C49E8F-FB1D-491B-8794-AFF9A09D78B7}"/>
            </a:ext>
          </a:extLst>
        </xdr:cNvPr>
        <xdr:cNvSpPr>
          <a:spLocks noChangeShapeType="1"/>
        </xdr:cNvSpPr>
      </xdr:nvSpPr>
      <xdr:spPr bwMode="auto">
        <a:xfrm>
          <a:off x="9525" y="5772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65</xdr:row>
      <xdr:rowOff>19050</xdr:rowOff>
    </xdr:from>
    <xdr:to>
      <xdr:col>1</xdr:col>
      <xdr:colOff>952500</xdr:colOff>
      <xdr:row>67</xdr:row>
      <xdr:rowOff>9525</xdr:rowOff>
    </xdr:to>
    <xdr:sp macro="" textlink="">
      <xdr:nvSpPr>
        <xdr:cNvPr id="160" name="Line 12">
          <a:extLst>
            <a:ext uri="{FF2B5EF4-FFF2-40B4-BE49-F238E27FC236}">
              <a16:creationId xmlns:a16="http://schemas.microsoft.com/office/drawing/2014/main" id="{8DA1524D-F633-4CAF-829C-6945101AE37A}"/>
            </a:ext>
          </a:extLst>
        </xdr:cNvPr>
        <xdr:cNvSpPr>
          <a:spLocks noChangeShapeType="1"/>
        </xdr:cNvSpPr>
      </xdr:nvSpPr>
      <xdr:spPr bwMode="auto">
        <a:xfrm>
          <a:off x="9525" y="8566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81</xdr:row>
      <xdr:rowOff>19050</xdr:rowOff>
    </xdr:from>
    <xdr:to>
      <xdr:col>1</xdr:col>
      <xdr:colOff>952500</xdr:colOff>
      <xdr:row>83</xdr:row>
      <xdr:rowOff>9525</xdr:rowOff>
    </xdr:to>
    <xdr:sp macro="" textlink="">
      <xdr:nvSpPr>
        <xdr:cNvPr id="161" name="Line 12">
          <a:extLst>
            <a:ext uri="{FF2B5EF4-FFF2-40B4-BE49-F238E27FC236}">
              <a16:creationId xmlns:a16="http://schemas.microsoft.com/office/drawing/2014/main" id="{BA95221E-2CBA-40A9-83F4-B477839F101E}"/>
            </a:ext>
          </a:extLst>
        </xdr:cNvPr>
        <xdr:cNvSpPr>
          <a:spLocks noChangeShapeType="1"/>
        </xdr:cNvSpPr>
      </xdr:nvSpPr>
      <xdr:spPr bwMode="auto">
        <a:xfrm>
          <a:off x="9525" y="11360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97</xdr:row>
      <xdr:rowOff>19050</xdr:rowOff>
    </xdr:from>
    <xdr:to>
      <xdr:col>1</xdr:col>
      <xdr:colOff>952500</xdr:colOff>
      <xdr:row>99</xdr:row>
      <xdr:rowOff>9525</xdr:rowOff>
    </xdr:to>
    <xdr:sp macro="" textlink="">
      <xdr:nvSpPr>
        <xdr:cNvPr id="162" name="Line 12">
          <a:extLst>
            <a:ext uri="{FF2B5EF4-FFF2-40B4-BE49-F238E27FC236}">
              <a16:creationId xmlns:a16="http://schemas.microsoft.com/office/drawing/2014/main" id="{E3E6B9F1-3925-4F43-9F99-BCD544A63840}"/>
            </a:ext>
          </a:extLst>
        </xdr:cNvPr>
        <xdr:cNvSpPr>
          <a:spLocks noChangeShapeType="1"/>
        </xdr:cNvSpPr>
      </xdr:nvSpPr>
      <xdr:spPr bwMode="auto">
        <a:xfrm>
          <a:off x="9525" y="14154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113</xdr:row>
      <xdr:rowOff>19050</xdr:rowOff>
    </xdr:from>
    <xdr:to>
      <xdr:col>1</xdr:col>
      <xdr:colOff>952500</xdr:colOff>
      <xdr:row>115</xdr:row>
      <xdr:rowOff>9525</xdr:rowOff>
    </xdr:to>
    <xdr:sp macro="" textlink="">
      <xdr:nvSpPr>
        <xdr:cNvPr id="163" name="Line 12">
          <a:extLst>
            <a:ext uri="{FF2B5EF4-FFF2-40B4-BE49-F238E27FC236}">
              <a16:creationId xmlns:a16="http://schemas.microsoft.com/office/drawing/2014/main" id="{0704C1E2-3958-4FB4-A6F5-F87DF28D5D6F}"/>
            </a:ext>
          </a:extLst>
        </xdr:cNvPr>
        <xdr:cNvSpPr>
          <a:spLocks noChangeShapeType="1"/>
        </xdr:cNvSpPr>
      </xdr:nvSpPr>
      <xdr:spPr bwMode="auto">
        <a:xfrm>
          <a:off x="9525" y="16948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17</xdr:row>
      <xdr:rowOff>19050</xdr:rowOff>
    </xdr:from>
    <xdr:to>
      <xdr:col>1</xdr:col>
      <xdr:colOff>952500</xdr:colOff>
      <xdr:row>19</xdr:row>
      <xdr:rowOff>9525</xdr:rowOff>
    </xdr:to>
    <xdr:sp macro="" textlink="">
      <xdr:nvSpPr>
        <xdr:cNvPr id="3" name="Line 12">
          <a:extLst>
            <a:ext uri="{FF2B5EF4-FFF2-40B4-BE49-F238E27FC236}">
              <a16:creationId xmlns:a16="http://schemas.microsoft.com/office/drawing/2014/main" id="{BA08A7DB-A87E-43D7-BCE6-5CF23BD3DBD3}"/>
            </a:ext>
          </a:extLst>
        </xdr:cNvPr>
        <xdr:cNvSpPr>
          <a:spLocks noChangeShapeType="1"/>
        </xdr:cNvSpPr>
      </xdr:nvSpPr>
      <xdr:spPr bwMode="auto">
        <a:xfrm>
          <a:off x="9525" y="184150"/>
          <a:ext cx="109537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33</xdr:row>
      <xdr:rowOff>19050</xdr:rowOff>
    </xdr:from>
    <xdr:to>
      <xdr:col>1</xdr:col>
      <xdr:colOff>952500</xdr:colOff>
      <xdr:row>35</xdr:row>
      <xdr:rowOff>9525</xdr:rowOff>
    </xdr:to>
    <xdr:sp macro="" textlink="">
      <xdr:nvSpPr>
        <xdr:cNvPr id="4" name="Line 12">
          <a:extLst>
            <a:ext uri="{FF2B5EF4-FFF2-40B4-BE49-F238E27FC236}">
              <a16:creationId xmlns:a16="http://schemas.microsoft.com/office/drawing/2014/main" id="{D574D4EA-0DBA-490F-97DC-D014B80D71D4}"/>
            </a:ext>
          </a:extLst>
        </xdr:cNvPr>
        <xdr:cNvSpPr>
          <a:spLocks noChangeShapeType="1"/>
        </xdr:cNvSpPr>
      </xdr:nvSpPr>
      <xdr:spPr bwMode="auto">
        <a:xfrm>
          <a:off x="9525" y="2978150"/>
          <a:ext cx="109537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49</xdr:row>
      <xdr:rowOff>19050</xdr:rowOff>
    </xdr:from>
    <xdr:to>
      <xdr:col>1</xdr:col>
      <xdr:colOff>952500</xdr:colOff>
      <xdr:row>51</xdr:row>
      <xdr:rowOff>9525</xdr:rowOff>
    </xdr:to>
    <xdr:sp macro="" textlink="">
      <xdr:nvSpPr>
        <xdr:cNvPr id="5" name="Line 12">
          <a:extLst>
            <a:ext uri="{FF2B5EF4-FFF2-40B4-BE49-F238E27FC236}">
              <a16:creationId xmlns:a16="http://schemas.microsoft.com/office/drawing/2014/main" id="{5D86BAFC-914A-426C-A0FD-3299DCAAD2F3}"/>
            </a:ext>
          </a:extLst>
        </xdr:cNvPr>
        <xdr:cNvSpPr>
          <a:spLocks noChangeShapeType="1"/>
        </xdr:cNvSpPr>
      </xdr:nvSpPr>
      <xdr:spPr bwMode="auto">
        <a:xfrm>
          <a:off x="9525" y="5772150"/>
          <a:ext cx="109537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65</xdr:row>
      <xdr:rowOff>19050</xdr:rowOff>
    </xdr:from>
    <xdr:to>
      <xdr:col>1</xdr:col>
      <xdr:colOff>952500</xdr:colOff>
      <xdr:row>67</xdr:row>
      <xdr:rowOff>9525</xdr:rowOff>
    </xdr:to>
    <xdr:sp macro="" textlink="">
      <xdr:nvSpPr>
        <xdr:cNvPr id="9" name="Line 12">
          <a:extLst>
            <a:ext uri="{FF2B5EF4-FFF2-40B4-BE49-F238E27FC236}">
              <a16:creationId xmlns:a16="http://schemas.microsoft.com/office/drawing/2014/main" id="{DF365B63-19A0-4D2E-A1FE-AA06788C43D6}"/>
            </a:ext>
          </a:extLst>
        </xdr:cNvPr>
        <xdr:cNvSpPr>
          <a:spLocks noChangeShapeType="1"/>
        </xdr:cNvSpPr>
      </xdr:nvSpPr>
      <xdr:spPr bwMode="auto">
        <a:xfrm>
          <a:off x="9525" y="8566150"/>
          <a:ext cx="109537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81</xdr:row>
      <xdr:rowOff>19050</xdr:rowOff>
    </xdr:from>
    <xdr:to>
      <xdr:col>1</xdr:col>
      <xdr:colOff>952500</xdr:colOff>
      <xdr:row>83</xdr:row>
      <xdr:rowOff>9525</xdr:rowOff>
    </xdr:to>
    <xdr:sp macro="" textlink="">
      <xdr:nvSpPr>
        <xdr:cNvPr id="10" name="Line 12">
          <a:extLst>
            <a:ext uri="{FF2B5EF4-FFF2-40B4-BE49-F238E27FC236}">
              <a16:creationId xmlns:a16="http://schemas.microsoft.com/office/drawing/2014/main" id="{0627490E-1D3A-4D91-8151-BA2F395D1325}"/>
            </a:ext>
          </a:extLst>
        </xdr:cNvPr>
        <xdr:cNvSpPr>
          <a:spLocks noChangeShapeType="1"/>
        </xdr:cNvSpPr>
      </xdr:nvSpPr>
      <xdr:spPr bwMode="auto">
        <a:xfrm>
          <a:off x="9525" y="11360150"/>
          <a:ext cx="109537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97</xdr:row>
      <xdr:rowOff>19050</xdr:rowOff>
    </xdr:from>
    <xdr:to>
      <xdr:col>1</xdr:col>
      <xdr:colOff>952500</xdr:colOff>
      <xdr:row>99</xdr:row>
      <xdr:rowOff>9525</xdr:rowOff>
    </xdr:to>
    <xdr:sp macro="" textlink="">
      <xdr:nvSpPr>
        <xdr:cNvPr id="11" name="Line 12">
          <a:extLst>
            <a:ext uri="{FF2B5EF4-FFF2-40B4-BE49-F238E27FC236}">
              <a16:creationId xmlns:a16="http://schemas.microsoft.com/office/drawing/2014/main" id="{9CD84FEB-9422-453B-99E6-3E9155BC801B}"/>
            </a:ext>
          </a:extLst>
        </xdr:cNvPr>
        <xdr:cNvSpPr>
          <a:spLocks noChangeShapeType="1"/>
        </xdr:cNvSpPr>
      </xdr:nvSpPr>
      <xdr:spPr bwMode="auto">
        <a:xfrm>
          <a:off x="9525" y="14154150"/>
          <a:ext cx="109537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113</xdr:row>
      <xdr:rowOff>19050</xdr:rowOff>
    </xdr:from>
    <xdr:to>
      <xdr:col>1</xdr:col>
      <xdr:colOff>952500</xdr:colOff>
      <xdr:row>115</xdr:row>
      <xdr:rowOff>9525</xdr:rowOff>
    </xdr:to>
    <xdr:sp macro="" textlink="">
      <xdr:nvSpPr>
        <xdr:cNvPr id="12" name="Line 12">
          <a:extLst>
            <a:ext uri="{FF2B5EF4-FFF2-40B4-BE49-F238E27FC236}">
              <a16:creationId xmlns:a16="http://schemas.microsoft.com/office/drawing/2014/main" id="{2650F4B4-9636-44B4-9D48-65299231DE2B}"/>
            </a:ext>
          </a:extLst>
        </xdr:cNvPr>
        <xdr:cNvSpPr>
          <a:spLocks noChangeShapeType="1"/>
        </xdr:cNvSpPr>
      </xdr:nvSpPr>
      <xdr:spPr bwMode="auto">
        <a:xfrm>
          <a:off x="9525" y="16948150"/>
          <a:ext cx="109537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129</xdr:row>
      <xdr:rowOff>19050</xdr:rowOff>
    </xdr:from>
    <xdr:to>
      <xdr:col>1</xdr:col>
      <xdr:colOff>952500</xdr:colOff>
      <xdr:row>131</xdr:row>
      <xdr:rowOff>9525</xdr:rowOff>
    </xdr:to>
    <xdr:sp macro="" textlink="">
      <xdr:nvSpPr>
        <xdr:cNvPr id="18" name="Line 12">
          <a:extLst>
            <a:ext uri="{FF2B5EF4-FFF2-40B4-BE49-F238E27FC236}">
              <a16:creationId xmlns:a16="http://schemas.microsoft.com/office/drawing/2014/main" id="{8943CF40-DC59-4395-B69D-68E5C0905F5B}"/>
            </a:ext>
          </a:extLst>
        </xdr:cNvPr>
        <xdr:cNvSpPr>
          <a:spLocks noChangeShapeType="1"/>
        </xdr:cNvSpPr>
      </xdr:nvSpPr>
      <xdr:spPr bwMode="auto">
        <a:xfrm>
          <a:off x="9525" y="19742150"/>
          <a:ext cx="109537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145</xdr:row>
      <xdr:rowOff>19050</xdr:rowOff>
    </xdr:from>
    <xdr:to>
      <xdr:col>1</xdr:col>
      <xdr:colOff>952500</xdr:colOff>
      <xdr:row>147</xdr:row>
      <xdr:rowOff>9525</xdr:rowOff>
    </xdr:to>
    <xdr:sp macro="" textlink="">
      <xdr:nvSpPr>
        <xdr:cNvPr id="19" name="Line 12">
          <a:extLst>
            <a:ext uri="{FF2B5EF4-FFF2-40B4-BE49-F238E27FC236}">
              <a16:creationId xmlns:a16="http://schemas.microsoft.com/office/drawing/2014/main" id="{E3C6F939-DC36-4E66-844A-DF51BCEE9351}"/>
            </a:ext>
          </a:extLst>
        </xdr:cNvPr>
        <xdr:cNvSpPr>
          <a:spLocks noChangeShapeType="1"/>
        </xdr:cNvSpPr>
      </xdr:nvSpPr>
      <xdr:spPr bwMode="auto">
        <a:xfrm>
          <a:off x="9525" y="22536150"/>
          <a:ext cx="109537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28575</xdr:rowOff>
    </xdr:from>
    <xdr:to>
      <xdr:col>2</xdr:col>
      <xdr:colOff>9525</xdr:colOff>
      <xdr:row>3</xdr:row>
      <xdr:rowOff>161925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DBC80AC7-58DA-4343-8433-9A9B1CE06553}"/>
            </a:ext>
          </a:extLst>
        </xdr:cNvPr>
        <xdr:cNvSpPr>
          <a:spLocks noChangeShapeType="1"/>
        </xdr:cNvSpPr>
      </xdr:nvSpPr>
      <xdr:spPr bwMode="auto">
        <a:xfrm>
          <a:off x="28575" y="193675"/>
          <a:ext cx="1108075" cy="463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18</xdr:row>
      <xdr:rowOff>28575</xdr:rowOff>
    </xdr:from>
    <xdr:to>
      <xdr:col>2</xdr:col>
      <xdr:colOff>9525</xdr:colOff>
      <xdr:row>20</xdr:row>
      <xdr:rowOff>161925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C30B9DD5-B492-4FFA-9520-3659757B8AC2}"/>
            </a:ext>
          </a:extLst>
        </xdr:cNvPr>
        <xdr:cNvSpPr>
          <a:spLocks noChangeShapeType="1"/>
        </xdr:cNvSpPr>
      </xdr:nvSpPr>
      <xdr:spPr bwMode="auto">
        <a:xfrm>
          <a:off x="28575" y="3000375"/>
          <a:ext cx="1108075" cy="463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36</xdr:row>
      <xdr:rowOff>28575</xdr:rowOff>
    </xdr:from>
    <xdr:to>
      <xdr:col>1</xdr:col>
      <xdr:colOff>876300</xdr:colOff>
      <xdr:row>37</xdr:row>
      <xdr:rowOff>152400</xdr:rowOff>
    </xdr:to>
    <xdr:sp macro="" textlink="">
      <xdr:nvSpPr>
        <xdr:cNvPr id="50" name="Line 5">
          <a:extLst>
            <a:ext uri="{FF2B5EF4-FFF2-40B4-BE49-F238E27FC236}">
              <a16:creationId xmlns:a16="http://schemas.microsoft.com/office/drawing/2014/main" id="{10E58C52-DC7A-4011-B638-05AB7A4AF963}"/>
            </a:ext>
          </a:extLst>
        </xdr:cNvPr>
        <xdr:cNvSpPr>
          <a:spLocks noChangeShapeType="1"/>
        </xdr:cNvSpPr>
      </xdr:nvSpPr>
      <xdr:spPr bwMode="auto">
        <a:xfrm>
          <a:off x="9525" y="5972175"/>
          <a:ext cx="1127125" cy="288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28575</xdr:rowOff>
    </xdr:from>
    <xdr:to>
      <xdr:col>1</xdr:col>
      <xdr:colOff>876300</xdr:colOff>
      <xdr:row>52</xdr:row>
      <xdr:rowOff>152400</xdr:rowOff>
    </xdr:to>
    <xdr:sp macro="" textlink="">
      <xdr:nvSpPr>
        <xdr:cNvPr id="51" name="Line 6">
          <a:extLst>
            <a:ext uri="{FF2B5EF4-FFF2-40B4-BE49-F238E27FC236}">
              <a16:creationId xmlns:a16="http://schemas.microsoft.com/office/drawing/2014/main" id="{71B014F1-FB04-4220-BBA3-925476D3C513}"/>
            </a:ext>
          </a:extLst>
        </xdr:cNvPr>
        <xdr:cNvSpPr>
          <a:spLocks noChangeShapeType="1"/>
        </xdr:cNvSpPr>
      </xdr:nvSpPr>
      <xdr:spPr bwMode="auto">
        <a:xfrm>
          <a:off x="9525" y="8448675"/>
          <a:ext cx="1127125" cy="288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1</xdr:row>
      <xdr:rowOff>28575</xdr:rowOff>
    </xdr:from>
    <xdr:to>
      <xdr:col>2</xdr:col>
      <xdr:colOff>9525</xdr:colOff>
      <xdr:row>3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F8DCDA8-39E3-4212-8479-DDFD7C109A54}"/>
            </a:ext>
          </a:extLst>
        </xdr:cNvPr>
        <xdr:cNvSpPr>
          <a:spLocks noChangeShapeType="1"/>
        </xdr:cNvSpPr>
      </xdr:nvSpPr>
      <xdr:spPr bwMode="auto">
        <a:xfrm>
          <a:off x="28575" y="193675"/>
          <a:ext cx="1101725" cy="463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18</xdr:row>
      <xdr:rowOff>28575</xdr:rowOff>
    </xdr:from>
    <xdr:to>
      <xdr:col>2</xdr:col>
      <xdr:colOff>9525</xdr:colOff>
      <xdr:row>20</xdr:row>
      <xdr:rowOff>161925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7C032C95-A842-4E5B-9FE4-2E532D51674C}"/>
            </a:ext>
          </a:extLst>
        </xdr:cNvPr>
        <xdr:cNvSpPr>
          <a:spLocks noChangeShapeType="1"/>
        </xdr:cNvSpPr>
      </xdr:nvSpPr>
      <xdr:spPr bwMode="auto">
        <a:xfrm>
          <a:off x="28575" y="3000375"/>
          <a:ext cx="1101725" cy="463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36</xdr:row>
      <xdr:rowOff>28575</xdr:rowOff>
    </xdr:from>
    <xdr:to>
      <xdr:col>1</xdr:col>
      <xdr:colOff>876300</xdr:colOff>
      <xdr:row>37</xdr:row>
      <xdr:rowOff>152400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3FC97644-1468-484B-A31E-B2B0AEFC29E4}"/>
            </a:ext>
          </a:extLst>
        </xdr:cNvPr>
        <xdr:cNvSpPr>
          <a:spLocks noChangeShapeType="1"/>
        </xdr:cNvSpPr>
      </xdr:nvSpPr>
      <xdr:spPr bwMode="auto">
        <a:xfrm>
          <a:off x="9525" y="5972175"/>
          <a:ext cx="1120775" cy="288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28575</xdr:rowOff>
    </xdr:from>
    <xdr:to>
      <xdr:col>1</xdr:col>
      <xdr:colOff>876300</xdr:colOff>
      <xdr:row>52</xdr:row>
      <xdr:rowOff>152400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id="{65A0190A-F475-48A3-882D-A75B935DEAE0}"/>
            </a:ext>
          </a:extLst>
        </xdr:cNvPr>
        <xdr:cNvSpPr>
          <a:spLocks noChangeShapeType="1"/>
        </xdr:cNvSpPr>
      </xdr:nvSpPr>
      <xdr:spPr bwMode="auto">
        <a:xfrm>
          <a:off x="9525" y="8448675"/>
          <a:ext cx="1120775" cy="288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49"/>
  <sheetViews>
    <sheetView topLeftCell="A18" workbookViewId="0">
      <selection activeCell="C36" sqref="C36"/>
    </sheetView>
  </sheetViews>
  <sheetFormatPr defaultRowHeight="13"/>
  <cols>
    <col min="1" max="10" width="10.6328125" customWidth="1"/>
  </cols>
  <sheetData>
    <row r="1" spans="1:10" ht="13.5">
      <c r="A1" s="1"/>
      <c r="B1" s="4"/>
      <c r="C1" s="1"/>
      <c r="D1" s="1"/>
      <c r="E1" s="1"/>
      <c r="F1" s="1"/>
      <c r="G1" s="1"/>
      <c r="H1" s="1"/>
      <c r="I1" s="1"/>
    </row>
    <row r="2" spans="1:10" ht="13.5">
      <c r="A2" s="1"/>
      <c r="B2" s="4"/>
      <c r="C2" s="1"/>
      <c r="D2" s="1"/>
      <c r="E2" s="1"/>
      <c r="F2" s="1"/>
      <c r="G2" s="1"/>
      <c r="H2" s="1"/>
      <c r="I2" s="1"/>
    </row>
    <row r="3" spans="1:10" ht="13.5">
      <c r="A3" s="1"/>
      <c r="B3" s="4"/>
      <c r="C3" s="1"/>
      <c r="D3" s="1"/>
      <c r="E3" s="1"/>
      <c r="F3" s="1"/>
      <c r="G3" s="1"/>
      <c r="H3" s="1"/>
      <c r="I3" s="1"/>
    </row>
    <row r="4" spans="1:10" ht="13.5">
      <c r="A4" s="1"/>
      <c r="B4" s="4"/>
      <c r="C4" s="1"/>
      <c r="D4" s="1"/>
      <c r="E4" s="1"/>
      <c r="F4" s="1"/>
      <c r="G4" s="1"/>
      <c r="H4" s="1"/>
      <c r="I4" s="1"/>
    </row>
    <row r="5" spans="1:10" ht="13.5">
      <c r="A5" s="1"/>
      <c r="B5" s="4"/>
      <c r="C5" s="1"/>
      <c r="D5" s="1"/>
      <c r="E5" s="1"/>
      <c r="F5" s="1"/>
      <c r="G5" s="1"/>
      <c r="H5" s="1"/>
      <c r="I5" s="1"/>
    </row>
    <row r="6" spans="1:10" ht="13.5">
      <c r="A6" s="1"/>
      <c r="B6" s="4"/>
      <c r="C6" s="1"/>
      <c r="D6" s="1"/>
      <c r="E6" s="1"/>
      <c r="F6" s="1"/>
      <c r="G6" s="1"/>
      <c r="H6" s="1"/>
      <c r="I6" s="1"/>
    </row>
    <row r="7" spans="1:10" ht="13.5">
      <c r="A7" s="1"/>
      <c r="B7" s="4"/>
      <c r="C7" s="1"/>
      <c r="D7" s="1"/>
      <c r="E7" s="1"/>
      <c r="F7" s="1"/>
      <c r="G7" s="1"/>
      <c r="H7" s="1"/>
      <c r="I7" s="1"/>
    </row>
    <row r="8" spans="1:10" ht="34.5">
      <c r="A8" s="5" t="s">
        <v>114</v>
      </c>
      <c r="B8" s="1"/>
      <c r="C8" s="6"/>
      <c r="D8" s="6"/>
      <c r="E8" s="6"/>
      <c r="F8" s="6"/>
      <c r="G8" s="6"/>
      <c r="H8" s="6"/>
      <c r="I8" s="6"/>
      <c r="J8" s="3"/>
    </row>
    <row r="9" spans="1:10" ht="25.5">
      <c r="A9" s="6"/>
      <c r="B9" s="43"/>
      <c r="C9" s="10" t="s">
        <v>6</v>
      </c>
      <c r="D9" s="9"/>
      <c r="E9" s="1"/>
      <c r="F9" s="1"/>
      <c r="G9" s="1"/>
      <c r="H9" s="1"/>
      <c r="I9" s="1"/>
    </row>
    <row r="10" spans="1:10" ht="13.5">
      <c r="A10" s="1"/>
      <c r="B10" s="4"/>
      <c r="C10" s="1"/>
      <c r="D10" s="1"/>
      <c r="E10" s="1"/>
      <c r="F10" s="1"/>
      <c r="G10" s="1"/>
      <c r="H10" s="1"/>
      <c r="I10" s="1"/>
    </row>
    <row r="11" spans="1:10" ht="13.5">
      <c r="A11" s="1"/>
      <c r="B11" s="4"/>
      <c r="C11" s="1"/>
      <c r="D11" s="1"/>
      <c r="E11" s="1"/>
      <c r="F11" s="1"/>
      <c r="G11" s="1"/>
      <c r="H11" s="1"/>
      <c r="I11" s="1"/>
    </row>
    <row r="12" spans="1:10" ht="13.5">
      <c r="A12" s="1"/>
      <c r="B12" s="4"/>
      <c r="C12" s="1"/>
      <c r="D12" s="1"/>
      <c r="E12" s="1"/>
      <c r="F12" s="1"/>
      <c r="G12" s="1"/>
      <c r="H12" s="1"/>
      <c r="I12" s="1"/>
    </row>
    <row r="13" spans="1:10" ht="13.5">
      <c r="A13" s="1"/>
      <c r="B13" s="4"/>
      <c r="C13" s="1"/>
      <c r="D13" s="1"/>
      <c r="E13" s="1"/>
      <c r="F13" s="1"/>
      <c r="G13" s="1"/>
      <c r="H13" s="1"/>
      <c r="I13" s="1"/>
    </row>
    <row r="14" spans="1:10" ht="13.5">
      <c r="A14" s="1"/>
      <c r="B14" s="4"/>
      <c r="C14" s="1"/>
      <c r="D14" s="1"/>
      <c r="E14" s="1"/>
      <c r="F14" s="1"/>
      <c r="G14" s="1"/>
      <c r="H14" s="1"/>
      <c r="I14" s="1"/>
    </row>
    <row r="15" spans="1:10" ht="13.5">
      <c r="A15" s="1"/>
      <c r="B15" s="4"/>
      <c r="C15" s="1"/>
      <c r="D15" s="1"/>
      <c r="E15" s="1"/>
      <c r="F15" s="1"/>
      <c r="G15" s="1"/>
      <c r="H15" s="1"/>
      <c r="I15" s="1"/>
    </row>
    <row r="16" spans="1:10" ht="27.5">
      <c r="A16" s="1"/>
      <c r="B16" s="327" t="s">
        <v>290</v>
      </c>
      <c r="C16" s="327"/>
      <c r="D16" s="327"/>
      <c r="E16" s="327"/>
      <c r="F16" s="327"/>
      <c r="G16" s="327"/>
      <c r="H16" s="1"/>
      <c r="I16" s="1"/>
    </row>
    <row r="17" spans="1:9" ht="13.5">
      <c r="A17" s="1"/>
      <c r="B17" s="4"/>
      <c r="C17" s="1"/>
      <c r="D17" s="1"/>
      <c r="E17" s="1"/>
      <c r="F17" s="1"/>
      <c r="G17" s="1"/>
      <c r="H17" s="1"/>
      <c r="I17" s="1"/>
    </row>
    <row r="18" spans="1:9" ht="13.5">
      <c r="A18" s="1"/>
      <c r="B18" s="4"/>
      <c r="C18" s="1"/>
      <c r="D18" s="1"/>
      <c r="E18" s="1"/>
      <c r="F18" s="1"/>
      <c r="G18" s="1"/>
      <c r="H18" s="1"/>
      <c r="I18" s="1"/>
    </row>
    <row r="19" spans="1:9" ht="13.5">
      <c r="A19" s="1"/>
      <c r="B19" s="4"/>
      <c r="C19" s="1"/>
      <c r="D19" s="1"/>
      <c r="E19" s="1"/>
      <c r="F19" s="1"/>
      <c r="G19" s="1"/>
      <c r="H19" s="1"/>
      <c r="I19" s="1"/>
    </row>
    <row r="20" spans="1:9" ht="13.5">
      <c r="A20" s="1"/>
      <c r="B20" s="4"/>
      <c r="C20" s="1"/>
      <c r="D20" s="1"/>
      <c r="E20" s="1"/>
      <c r="F20" s="1"/>
      <c r="G20" s="1"/>
      <c r="H20" s="1"/>
      <c r="I20" s="1"/>
    </row>
    <row r="21" spans="1:9" ht="13.5">
      <c r="A21" s="1"/>
      <c r="B21" s="4"/>
      <c r="C21" s="1"/>
      <c r="D21" s="1"/>
      <c r="E21" s="1"/>
      <c r="F21" s="1"/>
      <c r="G21" s="1"/>
      <c r="H21" s="1"/>
      <c r="I21" s="1"/>
    </row>
    <row r="22" spans="1:9" ht="13.5">
      <c r="A22" s="1"/>
      <c r="B22" s="4"/>
      <c r="C22" s="1"/>
      <c r="D22" s="1"/>
      <c r="E22" s="1"/>
      <c r="F22" s="1"/>
      <c r="G22" s="1"/>
      <c r="H22" s="1"/>
      <c r="I22" s="1"/>
    </row>
    <row r="23" spans="1:9" ht="13.5">
      <c r="A23" s="1"/>
      <c r="B23" s="4"/>
      <c r="C23" s="1"/>
      <c r="D23" s="1"/>
      <c r="E23" s="1"/>
      <c r="F23" s="1"/>
      <c r="G23" s="1"/>
      <c r="H23" s="1"/>
      <c r="I23" s="1"/>
    </row>
    <row r="24" spans="1:9" ht="13.5">
      <c r="A24" s="1"/>
      <c r="B24" s="4"/>
      <c r="C24" s="1"/>
      <c r="D24" s="1"/>
      <c r="E24" s="1"/>
      <c r="F24" s="1"/>
      <c r="G24" s="1"/>
      <c r="H24" s="1"/>
      <c r="I24" s="1"/>
    </row>
    <row r="25" spans="1:9" ht="13.5">
      <c r="A25" s="1"/>
      <c r="B25" s="4"/>
      <c r="C25" s="1"/>
      <c r="D25" s="1"/>
      <c r="E25" s="1"/>
      <c r="F25" s="1"/>
      <c r="G25" s="1"/>
      <c r="H25" s="1"/>
      <c r="I25" s="1"/>
    </row>
    <row r="26" spans="1:9" ht="13.5">
      <c r="A26" s="1"/>
      <c r="B26" s="4"/>
      <c r="C26" s="1"/>
      <c r="D26" s="1"/>
      <c r="E26" s="1"/>
      <c r="F26" s="1"/>
      <c r="G26" s="1"/>
      <c r="H26" s="1"/>
      <c r="I26" s="1"/>
    </row>
    <row r="27" spans="1:9" ht="13.5">
      <c r="A27" s="1"/>
      <c r="B27" s="4"/>
      <c r="C27" s="1"/>
      <c r="D27" s="1"/>
      <c r="E27" s="1"/>
      <c r="F27" s="1"/>
      <c r="G27" s="1"/>
      <c r="H27" s="1"/>
      <c r="I27" s="1"/>
    </row>
    <row r="28" spans="1:9" ht="13.5">
      <c r="A28" s="1"/>
      <c r="B28" s="4"/>
      <c r="C28" s="1"/>
      <c r="D28" s="1"/>
      <c r="E28" s="1"/>
      <c r="F28" s="1"/>
      <c r="G28" s="1"/>
      <c r="H28" s="1"/>
      <c r="I28" s="1"/>
    </row>
    <row r="29" spans="1:9" ht="13.5">
      <c r="A29" s="1"/>
      <c r="B29" s="4"/>
      <c r="C29" s="1"/>
      <c r="D29" s="1"/>
      <c r="E29" s="1"/>
      <c r="F29" s="1"/>
      <c r="G29" s="1"/>
      <c r="H29" s="1"/>
      <c r="I29" s="1"/>
    </row>
    <row r="30" spans="1:9" ht="13.5">
      <c r="A30" s="1"/>
      <c r="B30" s="4"/>
      <c r="C30" s="1"/>
      <c r="D30" s="1"/>
      <c r="E30" s="1"/>
      <c r="F30" s="1"/>
      <c r="G30" s="1"/>
      <c r="H30" s="1"/>
      <c r="I30" s="1"/>
    </row>
    <row r="31" spans="1:9" ht="13.5">
      <c r="A31" s="1"/>
      <c r="B31" s="4"/>
      <c r="C31" s="1"/>
      <c r="D31" s="1"/>
      <c r="E31" s="1"/>
      <c r="F31" s="1"/>
      <c r="G31" s="1"/>
      <c r="H31" s="1"/>
      <c r="I31" s="1"/>
    </row>
    <row r="32" spans="1:9" ht="13.5">
      <c r="A32" s="1"/>
      <c r="B32" s="4"/>
      <c r="C32" s="1"/>
      <c r="D32" s="1"/>
      <c r="E32" s="1"/>
      <c r="F32" s="1"/>
      <c r="G32" s="1"/>
      <c r="H32" s="1"/>
      <c r="I32" s="1"/>
    </row>
    <row r="33" spans="1:9" ht="13.5">
      <c r="A33" s="1"/>
      <c r="B33" s="4"/>
      <c r="C33" s="1"/>
      <c r="D33" s="1"/>
      <c r="E33" s="1"/>
      <c r="F33" s="1"/>
      <c r="G33" s="1"/>
      <c r="H33" s="1"/>
      <c r="I33" s="1"/>
    </row>
    <row r="34" spans="1:9" ht="13.5">
      <c r="A34" s="1"/>
      <c r="B34" s="7"/>
      <c r="C34" s="1"/>
      <c r="D34" s="1"/>
      <c r="E34" s="1"/>
      <c r="F34" s="1"/>
      <c r="G34" s="1"/>
      <c r="H34" s="1"/>
      <c r="I34" s="1"/>
    </row>
    <row r="35" spans="1:9" ht="21">
      <c r="A35" s="1"/>
      <c r="B35" s="1"/>
      <c r="C35" s="328">
        <v>45853</v>
      </c>
      <c r="D35" s="328"/>
      <c r="E35" s="328"/>
      <c r="F35" s="328"/>
      <c r="G35" s="1"/>
      <c r="H35" s="1"/>
      <c r="I35" s="1"/>
    </row>
    <row r="36" spans="1:9" ht="21">
      <c r="A36" s="1"/>
      <c r="B36" s="1"/>
      <c r="C36" s="8"/>
      <c r="D36" s="8"/>
      <c r="E36" s="8"/>
      <c r="F36" s="8"/>
      <c r="G36" s="1"/>
      <c r="H36" s="1"/>
      <c r="I36" s="1"/>
    </row>
    <row r="37" spans="1:9" ht="21">
      <c r="A37" s="1"/>
      <c r="B37" s="1"/>
      <c r="C37" s="8"/>
      <c r="D37" s="8"/>
      <c r="E37" s="8"/>
      <c r="F37" s="8"/>
      <c r="G37" s="1"/>
      <c r="H37" s="1"/>
      <c r="I37" s="1"/>
    </row>
    <row r="38" spans="1:9" ht="21">
      <c r="A38" s="1"/>
      <c r="B38" s="1"/>
      <c r="C38" s="8"/>
      <c r="D38" s="8"/>
      <c r="E38" s="8"/>
      <c r="F38" s="8"/>
      <c r="G38" s="1"/>
      <c r="H38" s="1"/>
      <c r="I38" s="1"/>
    </row>
    <row r="39" spans="1:9" ht="21">
      <c r="A39" s="1"/>
      <c r="B39" s="1"/>
      <c r="C39" s="8"/>
      <c r="D39" s="8"/>
      <c r="E39" s="8"/>
      <c r="F39" s="8"/>
      <c r="G39" s="1"/>
      <c r="H39" s="1"/>
      <c r="I39" s="1"/>
    </row>
    <row r="40" spans="1:9" ht="21">
      <c r="A40" s="1"/>
      <c r="B40" s="1"/>
      <c r="C40" s="8"/>
      <c r="D40" s="8"/>
      <c r="E40" s="8"/>
      <c r="F40" s="8"/>
      <c r="G40" s="1"/>
      <c r="H40" s="1"/>
      <c r="I40" s="1"/>
    </row>
    <row r="41" spans="1:9" ht="21">
      <c r="A41" s="1"/>
      <c r="B41" s="1"/>
      <c r="C41" s="8"/>
      <c r="D41" s="8"/>
      <c r="E41" s="8"/>
      <c r="F41" s="8"/>
      <c r="G41" s="1"/>
      <c r="H41" s="1"/>
      <c r="I41" s="1"/>
    </row>
    <row r="42" spans="1:9" ht="13.5">
      <c r="A42" s="1"/>
      <c r="B42" s="4"/>
      <c r="C42" s="1"/>
      <c r="D42" s="1"/>
      <c r="E42" s="1"/>
      <c r="F42" s="1"/>
      <c r="G42" s="1"/>
      <c r="H42" s="1"/>
      <c r="I42" s="1"/>
    </row>
    <row r="43" spans="1:9" ht="13.5">
      <c r="A43" s="1"/>
      <c r="B43" s="4"/>
      <c r="C43" s="1"/>
      <c r="D43" s="1"/>
      <c r="E43" s="1"/>
      <c r="F43" s="1"/>
      <c r="G43" s="1"/>
      <c r="H43" s="1"/>
      <c r="I43" s="1"/>
    </row>
    <row r="44" spans="1:9" ht="24.75" customHeight="1">
      <c r="A44" s="1"/>
      <c r="B44" s="329" t="s">
        <v>7</v>
      </c>
      <c r="C44" s="329"/>
      <c r="D44" s="329"/>
      <c r="E44" s="329"/>
      <c r="F44" s="329"/>
      <c r="G44" s="329"/>
      <c r="H44" s="1"/>
      <c r="I44" s="1"/>
    </row>
    <row r="45" spans="1:9">
      <c r="A45" s="1"/>
      <c r="B45" s="1"/>
      <c r="C45" s="1"/>
      <c r="D45" s="1"/>
      <c r="E45" s="1"/>
      <c r="F45" s="1"/>
      <c r="G45" s="1"/>
      <c r="H45" s="1"/>
      <c r="I45" s="1"/>
    </row>
    <row r="46" spans="1:9">
      <c r="A46" s="1"/>
      <c r="B46" s="1"/>
      <c r="C46" s="1"/>
      <c r="D46" s="1"/>
      <c r="E46" s="1"/>
      <c r="F46" s="1"/>
      <c r="G46" s="1"/>
      <c r="H46" s="1"/>
      <c r="I46" s="1"/>
    </row>
    <row r="47" spans="1:9">
      <c r="A47" s="1"/>
      <c r="B47" s="1"/>
      <c r="C47" s="1"/>
      <c r="D47" s="1"/>
      <c r="E47" s="1"/>
      <c r="F47" s="1"/>
      <c r="G47" s="1"/>
      <c r="H47" s="1"/>
      <c r="I47" s="1"/>
    </row>
    <row r="48" spans="1:9">
      <c r="A48" s="1"/>
      <c r="B48" s="1"/>
      <c r="C48" s="1"/>
      <c r="D48" s="1"/>
      <c r="E48" s="1"/>
      <c r="F48" s="1"/>
      <c r="G48" s="1"/>
      <c r="H48" s="1"/>
      <c r="I48" s="1"/>
    </row>
    <row r="49" spans="9:9">
      <c r="I49" s="1"/>
    </row>
  </sheetData>
  <mergeCells count="3">
    <mergeCell ref="B16:G16"/>
    <mergeCell ref="C35:F35"/>
    <mergeCell ref="B44:G44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16"/>
  <sheetViews>
    <sheetView workbookViewId="0">
      <selection activeCell="C18" sqref="C18"/>
    </sheetView>
  </sheetViews>
  <sheetFormatPr defaultRowHeight="13"/>
  <cols>
    <col min="1" max="1" width="14.453125" customWidth="1"/>
    <col min="2" max="2" width="22.453125" customWidth="1"/>
    <col min="4" max="4" width="11.26953125" customWidth="1"/>
    <col min="257" max="257" width="7.26953125" customWidth="1"/>
    <col min="258" max="258" width="22.453125" customWidth="1"/>
    <col min="513" max="513" width="7.26953125" customWidth="1"/>
    <col min="514" max="514" width="22.453125" customWidth="1"/>
    <col min="769" max="769" width="7.26953125" customWidth="1"/>
    <col min="770" max="770" width="22.453125" customWidth="1"/>
    <col min="1025" max="1025" width="7.26953125" customWidth="1"/>
    <col min="1026" max="1026" width="22.453125" customWidth="1"/>
    <col min="1281" max="1281" width="7.26953125" customWidth="1"/>
    <col min="1282" max="1282" width="22.453125" customWidth="1"/>
    <col min="1537" max="1537" width="7.26953125" customWidth="1"/>
    <col min="1538" max="1538" width="22.453125" customWidth="1"/>
    <col min="1793" max="1793" width="7.26953125" customWidth="1"/>
    <col min="1794" max="1794" width="22.453125" customWidth="1"/>
    <col min="2049" max="2049" width="7.26953125" customWidth="1"/>
    <col min="2050" max="2050" width="22.453125" customWidth="1"/>
    <col min="2305" max="2305" width="7.26953125" customWidth="1"/>
    <col min="2306" max="2306" width="22.453125" customWidth="1"/>
    <col min="2561" max="2561" width="7.26953125" customWidth="1"/>
    <col min="2562" max="2562" width="22.453125" customWidth="1"/>
    <col min="2817" max="2817" width="7.26953125" customWidth="1"/>
    <col min="2818" max="2818" width="22.453125" customWidth="1"/>
    <col min="3073" max="3073" width="7.26953125" customWidth="1"/>
    <col min="3074" max="3074" width="22.453125" customWidth="1"/>
    <col min="3329" max="3329" width="7.26953125" customWidth="1"/>
    <col min="3330" max="3330" width="22.453125" customWidth="1"/>
    <col min="3585" max="3585" width="7.26953125" customWidth="1"/>
    <col min="3586" max="3586" width="22.453125" customWidth="1"/>
    <col min="3841" max="3841" width="7.26953125" customWidth="1"/>
    <col min="3842" max="3842" width="22.453125" customWidth="1"/>
    <col min="4097" max="4097" width="7.26953125" customWidth="1"/>
    <col min="4098" max="4098" width="22.453125" customWidth="1"/>
    <col min="4353" max="4353" width="7.26953125" customWidth="1"/>
    <col min="4354" max="4354" width="22.453125" customWidth="1"/>
    <col min="4609" max="4609" width="7.26953125" customWidth="1"/>
    <col min="4610" max="4610" width="22.453125" customWidth="1"/>
    <col min="4865" max="4865" width="7.26953125" customWidth="1"/>
    <col min="4866" max="4866" width="22.453125" customWidth="1"/>
    <col min="5121" max="5121" width="7.26953125" customWidth="1"/>
    <col min="5122" max="5122" width="22.453125" customWidth="1"/>
    <col min="5377" max="5377" width="7.26953125" customWidth="1"/>
    <col min="5378" max="5378" width="22.453125" customWidth="1"/>
    <col min="5633" max="5633" width="7.26953125" customWidth="1"/>
    <col min="5634" max="5634" width="22.453125" customWidth="1"/>
    <col min="5889" max="5889" width="7.26953125" customWidth="1"/>
    <col min="5890" max="5890" width="22.453125" customWidth="1"/>
    <col min="6145" max="6145" width="7.26953125" customWidth="1"/>
    <col min="6146" max="6146" width="22.453125" customWidth="1"/>
    <col min="6401" max="6401" width="7.26953125" customWidth="1"/>
    <col min="6402" max="6402" width="22.453125" customWidth="1"/>
    <col min="6657" max="6657" width="7.26953125" customWidth="1"/>
    <col min="6658" max="6658" width="22.453125" customWidth="1"/>
    <col min="6913" max="6913" width="7.26953125" customWidth="1"/>
    <col min="6914" max="6914" width="22.453125" customWidth="1"/>
    <col min="7169" max="7169" width="7.26953125" customWidth="1"/>
    <col min="7170" max="7170" width="22.453125" customWidth="1"/>
    <col min="7425" max="7425" width="7.26953125" customWidth="1"/>
    <col min="7426" max="7426" width="22.453125" customWidth="1"/>
    <col min="7681" max="7681" width="7.26953125" customWidth="1"/>
    <col min="7682" max="7682" width="22.453125" customWidth="1"/>
    <col min="7937" max="7937" width="7.26953125" customWidth="1"/>
    <col min="7938" max="7938" width="22.453125" customWidth="1"/>
    <col min="8193" max="8193" width="7.26953125" customWidth="1"/>
    <col min="8194" max="8194" width="22.453125" customWidth="1"/>
    <col min="8449" max="8449" width="7.26953125" customWidth="1"/>
    <col min="8450" max="8450" width="22.453125" customWidth="1"/>
    <col min="8705" max="8705" width="7.26953125" customWidth="1"/>
    <col min="8706" max="8706" width="22.453125" customWidth="1"/>
    <col min="8961" max="8961" width="7.26953125" customWidth="1"/>
    <col min="8962" max="8962" width="22.453125" customWidth="1"/>
    <col min="9217" max="9217" width="7.26953125" customWidth="1"/>
    <col min="9218" max="9218" width="22.453125" customWidth="1"/>
    <col min="9473" max="9473" width="7.26953125" customWidth="1"/>
    <col min="9474" max="9474" width="22.453125" customWidth="1"/>
    <col min="9729" max="9729" width="7.26953125" customWidth="1"/>
    <col min="9730" max="9730" width="22.453125" customWidth="1"/>
    <col min="9985" max="9985" width="7.26953125" customWidth="1"/>
    <col min="9986" max="9986" width="22.453125" customWidth="1"/>
    <col min="10241" max="10241" width="7.26953125" customWidth="1"/>
    <col min="10242" max="10242" width="22.453125" customWidth="1"/>
    <col min="10497" max="10497" width="7.26953125" customWidth="1"/>
    <col min="10498" max="10498" width="22.453125" customWidth="1"/>
    <col min="10753" max="10753" width="7.26953125" customWidth="1"/>
    <col min="10754" max="10754" width="22.453125" customWidth="1"/>
    <col min="11009" max="11009" width="7.26953125" customWidth="1"/>
    <col min="11010" max="11010" width="22.453125" customWidth="1"/>
    <col min="11265" max="11265" width="7.26953125" customWidth="1"/>
    <col min="11266" max="11266" width="22.453125" customWidth="1"/>
    <col min="11521" max="11521" width="7.26953125" customWidth="1"/>
    <col min="11522" max="11522" width="22.453125" customWidth="1"/>
    <col min="11777" max="11777" width="7.26953125" customWidth="1"/>
    <col min="11778" max="11778" width="22.453125" customWidth="1"/>
    <col min="12033" max="12033" width="7.26953125" customWidth="1"/>
    <col min="12034" max="12034" width="22.453125" customWidth="1"/>
    <col min="12289" max="12289" width="7.26953125" customWidth="1"/>
    <col min="12290" max="12290" width="22.453125" customWidth="1"/>
    <col min="12545" max="12545" width="7.26953125" customWidth="1"/>
    <col min="12546" max="12546" width="22.453125" customWidth="1"/>
    <col min="12801" max="12801" width="7.26953125" customWidth="1"/>
    <col min="12802" max="12802" width="22.453125" customWidth="1"/>
    <col min="13057" max="13057" width="7.26953125" customWidth="1"/>
    <col min="13058" max="13058" width="22.453125" customWidth="1"/>
    <col min="13313" max="13313" width="7.26953125" customWidth="1"/>
    <col min="13314" max="13314" width="22.453125" customWidth="1"/>
    <col min="13569" max="13569" width="7.26953125" customWidth="1"/>
    <col min="13570" max="13570" width="22.453125" customWidth="1"/>
    <col min="13825" max="13825" width="7.26953125" customWidth="1"/>
    <col min="13826" max="13826" width="22.453125" customWidth="1"/>
    <col min="14081" max="14081" width="7.26953125" customWidth="1"/>
    <col min="14082" max="14082" width="22.453125" customWidth="1"/>
    <col min="14337" max="14337" width="7.26953125" customWidth="1"/>
    <col min="14338" max="14338" width="22.453125" customWidth="1"/>
    <col min="14593" max="14593" width="7.26953125" customWidth="1"/>
    <col min="14594" max="14594" width="22.453125" customWidth="1"/>
    <col min="14849" max="14849" width="7.26953125" customWidth="1"/>
    <col min="14850" max="14850" width="22.453125" customWidth="1"/>
    <col min="15105" max="15105" width="7.26953125" customWidth="1"/>
    <col min="15106" max="15106" width="22.453125" customWidth="1"/>
    <col min="15361" max="15361" width="7.26953125" customWidth="1"/>
    <col min="15362" max="15362" width="22.453125" customWidth="1"/>
    <col min="15617" max="15617" width="7.26953125" customWidth="1"/>
    <col min="15618" max="15618" width="22.453125" customWidth="1"/>
    <col min="15873" max="15873" width="7.26953125" customWidth="1"/>
    <col min="15874" max="15874" width="22.453125" customWidth="1"/>
    <col min="16129" max="16129" width="7.26953125" customWidth="1"/>
    <col min="16130" max="16130" width="22.453125" customWidth="1"/>
  </cols>
  <sheetData>
    <row r="1" spans="1:7" ht="15.75" customHeight="1">
      <c r="A1" s="11" t="s">
        <v>111</v>
      </c>
      <c r="B1" s="1"/>
      <c r="C1" s="1"/>
    </row>
    <row r="2" spans="1:7" ht="15.75" customHeight="1">
      <c r="A2" s="41" t="s">
        <v>3</v>
      </c>
      <c r="B2" s="41" t="s">
        <v>4</v>
      </c>
      <c r="C2" s="330" t="s">
        <v>5</v>
      </c>
      <c r="D2" s="331"/>
    </row>
    <row r="3" spans="1:7" ht="15.75" customHeight="1">
      <c r="A3" s="12" t="s">
        <v>270</v>
      </c>
      <c r="B3" s="15">
        <v>45105</v>
      </c>
      <c r="C3" s="334" t="s">
        <v>180</v>
      </c>
      <c r="D3" s="335"/>
    </row>
    <row r="4" spans="1:7" ht="15.75" customHeight="1">
      <c r="A4" s="41" t="s">
        <v>271</v>
      </c>
      <c r="B4" s="70">
        <v>45199</v>
      </c>
      <c r="C4" s="41"/>
      <c r="D4" s="42"/>
    </row>
    <row r="5" spans="1:7" ht="15.75" customHeight="1">
      <c r="A5" s="41" t="s">
        <v>272</v>
      </c>
      <c r="B5" s="13">
        <v>45287</v>
      </c>
      <c r="C5" s="14"/>
      <c r="D5" s="40"/>
    </row>
    <row r="6" spans="1:7" ht="15.75" customHeight="1">
      <c r="A6" s="41" t="s">
        <v>273</v>
      </c>
      <c r="B6" s="13">
        <v>45747</v>
      </c>
      <c r="C6" s="14"/>
      <c r="D6" s="40"/>
    </row>
    <row r="7" spans="1:7">
      <c r="A7" s="1"/>
      <c r="B7" s="1"/>
      <c r="C7" s="1"/>
      <c r="D7" s="1"/>
    </row>
    <row r="8" spans="1:7">
      <c r="A8" s="1" t="s">
        <v>0</v>
      </c>
      <c r="B8" s="1"/>
      <c r="C8" s="1"/>
      <c r="D8" s="1"/>
      <c r="E8" s="1"/>
      <c r="F8" s="2"/>
      <c r="G8" s="1"/>
    </row>
    <row r="9" spans="1:7">
      <c r="A9" s="1"/>
      <c r="B9" s="1"/>
      <c r="C9" s="1"/>
      <c r="D9" s="1"/>
      <c r="E9" s="1"/>
      <c r="F9" s="332" t="s">
        <v>2</v>
      </c>
      <c r="G9" s="333"/>
    </row>
    <row r="10" spans="1:7">
      <c r="A10" s="1" t="s">
        <v>268</v>
      </c>
      <c r="B10" s="1"/>
      <c r="C10" s="1"/>
      <c r="D10" s="1"/>
      <c r="E10" s="1"/>
      <c r="F10" s="1"/>
      <c r="G10" s="1"/>
    </row>
    <row r="11" spans="1:7">
      <c r="A11" s="1" t="s">
        <v>269</v>
      </c>
      <c r="B11" s="1"/>
      <c r="C11" s="1"/>
      <c r="D11" s="1"/>
      <c r="E11" s="1"/>
      <c r="F11" s="1"/>
      <c r="G11" s="1"/>
    </row>
    <row r="12" spans="1:7">
      <c r="A12" s="1" t="s">
        <v>216</v>
      </c>
      <c r="B12" s="1"/>
      <c r="C12" s="1"/>
      <c r="D12" s="1"/>
      <c r="E12" s="1"/>
      <c r="F12" s="1"/>
      <c r="G12" s="1"/>
    </row>
    <row r="13" spans="1:7">
      <c r="A13" s="1" t="s">
        <v>113</v>
      </c>
      <c r="B13" s="1"/>
      <c r="C13" s="1"/>
      <c r="D13" s="1"/>
      <c r="E13" s="1"/>
      <c r="F13" s="332" t="s">
        <v>1</v>
      </c>
      <c r="G13" s="333"/>
    </row>
    <row r="14" spans="1:7">
      <c r="A14" s="1" t="s">
        <v>112</v>
      </c>
      <c r="B14" s="1"/>
      <c r="C14" s="1"/>
      <c r="D14" s="1"/>
      <c r="E14" s="1"/>
      <c r="F14" s="1"/>
      <c r="G14" s="1"/>
    </row>
    <row r="15" spans="1:7">
      <c r="A15" s="1"/>
      <c r="B15" s="1"/>
      <c r="C15" s="1"/>
      <c r="D15" s="1"/>
      <c r="E15" s="1"/>
      <c r="F15" s="1"/>
      <c r="G15" s="1"/>
    </row>
    <row r="16" spans="1:7">
      <c r="A16" s="1"/>
      <c r="B16" s="1"/>
      <c r="C16" s="1"/>
      <c r="D16" s="1"/>
    </row>
  </sheetData>
  <mergeCells count="4">
    <mergeCell ref="C2:D2"/>
    <mergeCell ref="F9:G9"/>
    <mergeCell ref="F13:G13"/>
    <mergeCell ref="C3:D3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3"/>
  <sheetViews>
    <sheetView topLeftCell="I1" workbookViewId="0">
      <selection activeCell="M5" sqref="M5"/>
    </sheetView>
  </sheetViews>
  <sheetFormatPr defaultColWidth="11.08984375" defaultRowHeight="12.5"/>
  <cols>
    <col min="1" max="1" width="3.453125" style="16" customWidth="1"/>
    <col min="2" max="2" width="4.36328125" style="16" customWidth="1"/>
    <col min="3" max="3" width="23.453125" style="16" customWidth="1"/>
    <col min="4" max="4" width="20.26953125" style="16" customWidth="1"/>
    <col min="5" max="5" width="13.90625" style="16" customWidth="1"/>
    <col min="6" max="6" width="11.36328125" style="16" customWidth="1"/>
    <col min="7" max="7" width="22.1796875" style="16" customWidth="1"/>
    <col min="8" max="8" width="20.36328125" style="16" customWidth="1"/>
    <col min="9" max="9" width="6.6328125" style="16" customWidth="1"/>
    <col min="10" max="10" width="3.453125" style="16" customWidth="1"/>
    <col min="11" max="11" width="21.6328125" style="16" customWidth="1"/>
    <col min="12" max="12" width="28.54296875" style="16" customWidth="1"/>
    <col min="13" max="13" width="28.08984375" style="16" customWidth="1"/>
    <col min="14" max="14" width="14.7265625" style="16" customWidth="1"/>
    <col min="15" max="15" width="9.81640625" style="16" customWidth="1"/>
    <col min="16" max="16" width="11.08984375" style="16"/>
    <col min="17" max="17" width="9.453125" style="16" customWidth="1"/>
    <col min="18" max="16384" width="11.08984375" style="16"/>
  </cols>
  <sheetData>
    <row r="1" spans="1:18" ht="13" thickBot="1">
      <c r="A1" s="49" t="s">
        <v>116</v>
      </c>
      <c r="B1" s="50"/>
      <c r="C1" s="50"/>
      <c r="D1" s="50"/>
      <c r="E1" s="50"/>
      <c r="F1" s="50"/>
      <c r="G1" s="50"/>
      <c r="H1" s="50"/>
      <c r="J1" s="49" t="s">
        <v>117</v>
      </c>
      <c r="K1" s="50"/>
      <c r="L1" s="50"/>
      <c r="M1" s="50"/>
      <c r="N1" s="50"/>
      <c r="O1" s="50"/>
    </row>
    <row r="2" spans="1:18" ht="13" thickBot="1">
      <c r="A2" s="71"/>
      <c r="B2" s="72" t="s">
        <v>118</v>
      </c>
      <c r="C2" s="73"/>
      <c r="D2" s="72" t="s">
        <v>119</v>
      </c>
      <c r="E2" s="72"/>
      <c r="F2" s="74"/>
      <c r="G2" s="72" t="s">
        <v>120</v>
      </c>
      <c r="H2" s="73"/>
      <c r="J2" s="75"/>
      <c r="K2" s="52" t="s">
        <v>118</v>
      </c>
      <c r="L2" s="77" t="s">
        <v>119</v>
      </c>
      <c r="M2" s="76"/>
      <c r="N2" s="56"/>
      <c r="O2" s="178" t="s">
        <v>121</v>
      </c>
    </row>
    <row r="3" spans="1:18">
      <c r="A3" s="78">
        <v>1</v>
      </c>
      <c r="B3" s="50" t="s">
        <v>122</v>
      </c>
      <c r="C3" s="59"/>
      <c r="D3" s="75" t="s">
        <v>123</v>
      </c>
      <c r="E3" s="76" t="s">
        <v>124</v>
      </c>
      <c r="F3" s="79"/>
      <c r="G3" s="76" t="s">
        <v>125</v>
      </c>
      <c r="H3" s="56" t="s">
        <v>126</v>
      </c>
      <c r="J3" s="75">
        <v>1</v>
      </c>
      <c r="K3" s="76" t="s">
        <v>122</v>
      </c>
      <c r="L3" s="80" t="s">
        <v>127</v>
      </c>
      <c r="M3" s="76" t="s">
        <v>263</v>
      </c>
      <c r="N3" s="81" t="s">
        <v>128</v>
      </c>
      <c r="O3" s="179"/>
      <c r="P3" s="82"/>
    </row>
    <row r="4" spans="1:18">
      <c r="A4" s="78"/>
      <c r="B4" s="50"/>
      <c r="C4" s="59"/>
      <c r="D4" s="78"/>
      <c r="E4" s="50"/>
      <c r="F4" s="83"/>
      <c r="G4" s="50" t="s">
        <v>129</v>
      </c>
      <c r="H4" s="59"/>
      <c r="J4" s="78"/>
      <c r="K4" s="50"/>
      <c r="L4" s="84"/>
      <c r="M4" s="50" t="s">
        <v>129</v>
      </c>
      <c r="N4" s="85" t="s">
        <v>285</v>
      </c>
      <c r="O4" s="180" t="s">
        <v>132</v>
      </c>
      <c r="P4" s="82" t="s">
        <v>130</v>
      </c>
      <c r="Q4" s="16" t="s">
        <v>184</v>
      </c>
    </row>
    <row r="5" spans="1:18">
      <c r="A5" s="78"/>
      <c r="B5" s="50"/>
      <c r="C5" s="59"/>
      <c r="D5" s="78"/>
      <c r="E5" s="50"/>
      <c r="F5" s="83"/>
      <c r="G5" s="50"/>
      <c r="H5" s="59"/>
      <c r="J5" s="78"/>
      <c r="K5" s="50"/>
      <c r="L5" s="84" t="s">
        <v>131</v>
      </c>
      <c r="M5" s="174" t="s">
        <v>215</v>
      </c>
      <c r="N5" s="181" t="s">
        <v>286</v>
      </c>
      <c r="O5" s="87" t="s">
        <v>132</v>
      </c>
      <c r="P5" s="82" t="s">
        <v>133</v>
      </c>
      <c r="Q5" s="16" t="s">
        <v>184</v>
      </c>
    </row>
    <row r="6" spans="1:18">
      <c r="A6" s="88">
        <v>2</v>
      </c>
      <c r="B6" s="89" t="s">
        <v>134</v>
      </c>
      <c r="C6" s="61"/>
      <c r="D6" s="88" t="s">
        <v>135</v>
      </c>
      <c r="E6" s="89" t="s">
        <v>136</v>
      </c>
      <c r="F6" s="90"/>
      <c r="G6" s="89" t="s">
        <v>137</v>
      </c>
      <c r="H6" s="61"/>
      <c r="J6" s="88">
        <v>2</v>
      </c>
      <c r="K6" s="89" t="s">
        <v>134</v>
      </c>
      <c r="L6" s="91" t="s">
        <v>138</v>
      </c>
      <c r="M6" s="89" t="s">
        <v>275</v>
      </c>
      <c r="N6" s="85" t="s">
        <v>274</v>
      </c>
      <c r="O6" s="180"/>
      <c r="P6" s="82" t="s">
        <v>139</v>
      </c>
      <c r="Q6" s="82" t="s">
        <v>184</v>
      </c>
    </row>
    <row r="7" spans="1:18">
      <c r="A7" s="92"/>
      <c r="B7" s="93"/>
      <c r="C7" s="58" t="s">
        <v>140</v>
      </c>
      <c r="D7" s="92" t="s">
        <v>135</v>
      </c>
      <c r="E7" s="93" t="s">
        <v>136</v>
      </c>
      <c r="F7" s="94" t="s">
        <v>141</v>
      </c>
      <c r="G7" s="93" t="s">
        <v>142</v>
      </c>
      <c r="H7" s="58"/>
      <c r="J7" s="78"/>
      <c r="K7" s="50"/>
      <c r="L7" s="84" t="s">
        <v>184</v>
      </c>
      <c r="M7" s="50" t="s">
        <v>189</v>
      </c>
      <c r="N7" s="85" t="s">
        <v>189</v>
      </c>
      <c r="O7" s="180" t="s">
        <v>184</v>
      </c>
      <c r="P7" s="82"/>
    </row>
    <row r="8" spans="1:18">
      <c r="A8" s="78">
        <v>3</v>
      </c>
      <c r="B8" s="50" t="s">
        <v>8</v>
      </c>
      <c r="C8" s="59"/>
      <c r="D8" s="78"/>
      <c r="E8" s="50"/>
      <c r="F8" s="83"/>
      <c r="G8" s="50"/>
      <c r="H8" s="59"/>
      <c r="J8" s="88">
        <v>3</v>
      </c>
      <c r="K8" s="89" t="s">
        <v>8</v>
      </c>
      <c r="L8" s="91" t="s">
        <v>184</v>
      </c>
      <c r="M8" s="91" t="s">
        <v>184</v>
      </c>
      <c r="N8" s="61" t="s">
        <v>184</v>
      </c>
      <c r="O8" s="182" t="s">
        <v>189</v>
      </c>
      <c r="P8" s="82"/>
    </row>
    <row r="9" spans="1:18">
      <c r="A9" s="78"/>
      <c r="B9" s="50"/>
      <c r="C9" s="59" t="s">
        <v>143</v>
      </c>
      <c r="D9" s="78" t="s">
        <v>144</v>
      </c>
      <c r="E9" s="50"/>
      <c r="F9" s="83"/>
      <c r="G9" s="50" t="s">
        <v>145</v>
      </c>
      <c r="H9" s="59"/>
      <c r="J9" s="78"/>
      <c r="K9" s="50"/>
      <c r="L9" s="84" t="s">
        <v>276</v>
      </c>
      <c r="M9" s="84" t="s">
        <v>146</v>
      </c>
      <c r="N9" s="59" t="s">
        <v>277</v>
      </c>
      <c r="O9" s="183"/>
      <c r="P9" s="82" t="s">
        <v>147</v>
      </c>
    </row>
    <row r="10" spans="1:18">
      <c r="A10" s="78"/>
      <c r="B10" s="50"/>
      <c r="C10" s="59" t="s">
        <v>148</v>
      </c>
      <c r="D10" s="78" t="s">
        <v>149</v>
      </c>
      <c r="E10" s="50"/>
      <c r="F10" s="83"/>
      <c r="G10" s="50" t="s">
        <v>150</v>
      </c>
      <c r="H10" s="59"/>
      <c r="J10" s="92"/>
      <c r="K10" s="93"/>
      <c r="L10" s="95" t="s">
        <v>201</v>
      </c>
      <c r="M10" s="95" t="s">
        <v>202</v>
      </c>
      <c r="N10" s="58" t="s">
        <v>203</v>
      </c>
      <c r="O10" s="87" t="s">
        <v>189</v>
      </c>
      <c r="P10" s="82" t="s">
        <v>189</v>
      </c>
      <c r="Q10" s="16" t="s">
        <v>184</v>
      </c>
    </row>
    <row r="11" spans="1:18">
      <c r="A11" s="78"/>
      <c r="B11" s="50"/>
      <c r="C11" s="59" t="s">
        <v>151</v>
      </c>
      <c r="D11" s="78" t="s">
        <v>152</v>
      </c>
      <c r="E11" s="50"/>
      <c r="F11" s="83"/>
      <c r="G11" s="50" t="s">
        <v>153</v>
      </c>
      <c r="H11" s="59"/>
      <c r="J11" s="78">
        <v>4</v>
      </c>
      <c r="K11" s="50" t="s">
        <v>9</v>
      </c>
      <c r="L11" s="84" t="s">
        <v>154</v>
      </c>
      <c r="M11" s="50" t="s">
        <v>275</v>
      </c>
      <c r="N11" s="85" t="s">
        <v>274</v>
      </c>
      <c r="O11" s="180"/>
      <c r="P11" s="82" t="s">
        <v>139</v>
      </c>
      <c r="Q11" s="16" t="s">
        <v>184</v>
      </c>
    </row>
    <row r="12" spans="1:18">
      <c r="A12" s="78"/>
      <c r="B12" s="50"/>
      <c r="C12" s="59" t="s">
        <v>155</v>
      </c>
      <c r="D12" s="78" t="s">
        <v>152</v>
      </c>
      <c r="E12" s="50"/>
      <c r="F12" s="83"/>
      <c r="G12" s="50" t="s">
        <v>153</v>
      </c>
      <c r="H12" s="59"/>
      <c r="J12" s="92"/>
      <c r="K12" s="93"/>
      <c r="L12" s="95" t="s">
        <v>156</v>
      </c>
      <c r="M12" s="93"/>
      <c r="N12" s="86"/>
      <c r="O12" s="87"/>
      <c r="P12" s="82"/>
      <c r="Q12" s="82" t="s">
        <v>184</v>
      </c>
    </row>
    <row r="13" spans="1:18">
      <c r="A13" s="88">
        <v>4</v>
      </c>
      <c r="B13" s="89" t="s">
        <v>9</v>
      </c>
      <c r="C13" s="61"/>
      <c r="D13" s="88" t="s">
        <v>157</v>
      </c>
      <c r="E13" s="89" t="s">
        <v>158</v>
      </c>
      <c r="F13" s="90"/>
      <c r="G13" s="89" t="s">
        <v>159</v>
      </c>
      <c r="H13" s="61"/>
      <c r="J13" s="78">
        <v>5</v>
      </c>
      <c r="K13" s="50" t="s">
        <v>160</v>
      </c>
      <c r="L13" s="161" t="s">
        <v>287</v>
      </c>
      <c r="M13" s="50" t="s">
        <v>161</v>
      </c>
      <c r="N13" s="184" t="s">
        <v>288</v>
      </c>
      <c r="O13" s="180" t="s">
        <v>132</v>
      </c>
      <c r="P13" s="82" t="s">
        <v>133</v>
      </c>
      <c r="Q13" s="16" t="s">
        <v>184</v>
      </c>
      <c r="R13" s="16" t="s">
        <v>189</v>
      </c>
    </row>
    <row r="14" spans="1:18">
      <c r="A14" s="92"/>
      <c r="B14" s="93"/>
      <c r="C14" s="58" t="s">
        <v>140</v>
      </c>
      <c r="D14" s="92" t="s">
        <v>154</v>
      </c>
      <c r="E14" s="93" t="s">
        <v>156</v>
      </c>
      <c r="F14" s="94"/>
      <c r="G14" s="93" t="s">
        <v>142</v>
      </c>
      <c r="H14" s="58"/>
      <c r="J14" s="88">
        <v>6</v>
      </c>
      <c r="K14" s="89" t="s">
        <v>162</v>
      </c>
      <c r="L14" s="191" t="s">
        <v>289</v>
      </c>
      <c r="M14" s="89" t="s">
        <v>217</v>
      </c>
      <c r="N14" s="192" t="s">
        <v>288</v>
      </c>
      <c r="O14" s="182" t="s">
        <v>189</v>
      </c>
      <c r="P14" s="82" t="s">
        <v>133</v>
      </c>
      <c r="Q14" s="16" t="s">
        <v>184</v>
      </c>
    </row>
    <row r="15" spans="1:18" ht="13" thickBot="1">
      <c r="A15" s="78">
        <v>5</v>
      </c>
      <c r="B15" s="50" t="s">
        <v>163</v>
      </c>
      <c r="C15" s="59"/>
      <c r="D15" s="78" t="s">
        <v>164</v>
      </c>
      <c r="E15" s="50"/>
      <c r="F15" s="83"/>
      <c r="G15" s="50"/>
      <c r="H15" s="59"/>
      <c r="J15" s="96">
        <v>7</v>
      </c>
      <c r="K15" s="97" t="s">
        <v>165</v>
      </c>
      <c r="L15" s="162" t="s">
        <v>287</v>
      </c>
      <c r="M15" s="97" t="s">
        <v>161</v>
      </c>
      <c r="N15" s="185" t="s">
        <v>288</v>
      </c>
      <c r="O15" s="186" t="s">
        <v>132</v>
      </c>
      <c r="P15" s="82" t="s">
        <v>133</v>
      </c>
      <c r="Q15" s="16" t="s">
        <v>184</v>
      </c>
    </row>
    <row r="16" spans="1:18" ht="13" thickBot="1">
      <c r="A16" s="96">
        <v>6</v>
      </c>
      <c r="B16" s="97" t="s">
        <v>162</v>
      </c>
      <c r="C16" s="98"/>
      <c r="D16" s="96" t="s">
        <v>166</v>
      </c>
      <c r="E16" s="97"/>
      <c r="F16" s="99"/>
      <c r="G16" s="97" t="s">
        <v>153</v>
      </c>
      <c r="H16" s="98" t="s">
        <v>258</v>
      </c>
      <c r="Q16" s="16" t="s">
        <v>184</v>
      </c>
    </row>
    <row r="17" spans="1:13">
      <c r="A17" s="75"/>
      <c r="B17" s="100" t="s">
        <v>190</v>
      </c>
      <c r="C17" s="56" t="s">
        <v>167</v>
      </c>
      <c r="D17" s="76"/>
      <c r="E17" s="76"/>
      <c r="F17" s="79"/>
      <c r="G17" s="77"/>
      <c r="H17" s="56"/>
      <c r="M17" s="16" t="s">
        <v>184</v>
      </c>
    </row>
    <row r="18" spans="1:13">
      <c r="A18" s="101" t="s">
        <v>168</v>
      </c>
      <c r="B18" s="146" t="s">
        <v>191</v>
      </c>
      <c r="C18" s="59" t="s">
        <v>169</v>
      </c>
      <c r="D18" s="50" t="s">
        <v>192</v>
      </c>
      <c r="E18" s="50"/>
      <c r="F18" s="83"/>
      <c r="G18" s="102"/>
      <c r="H18" s="59"/>
    </row>
    <row r="19" spans="1:13">
      <c r="A19" s="101"/>
      <c r="B19" s="146" t="s">
        <v>193</v>
      </c>
      <c r="C19" s="59" t="s">
        <v>170</v>
      </c>
      <c r="D19" s="50" t="s">
        <v>194</v>
      </c>
      <c r="E19" s="50"/>
      <c r="F19" s="83"/>
      <c r="G19" s="102"/>
      <c r="H19" s="59"/>
    </row>
    <row r="20" spans="1:13">
      <c r="A20" s="101" t="s">
        <v>171</v>
      </c>
      <c r="B20" s="146" t="s">
        <v>195</v>
      </c>
      <c r="C20" s="59" t="s">
        <v>172</v>
      </c>
      <c r="D20" s="50" t="s">
        <v>173</v>
      </c>
      <c r="E20" s="50"/>
      <c r="F20" s="83"/>
      <c r="G20" s="102"/>
      <c r="H20" s="59"/>
      <c r="I20" s="16" t="s">
        <v>184</v>
      </c>
      <c r="M20" s="16" t="s">
        <v>184</v>
      </c>
    </row>
    <row r="21" spans="1:13">
      <c r="A21" s="101"/>
      <c r="B21" s="146" t="s">
        <v>196</v>
      </c>
      <c r="C21" s="59" t="s">
        <v>174</v>
      </c>
      <c r="D21" s="50" t="s">
        <v>175</v>
      </c>
      <c r="E21" s="50"/>
      <c r="F21" s="83"/>
      <c r="G21" s="102"/>
      <c r="H21" s="59"/>
    </row>
    <row r="22" spans="1:13">
      <c r="A22" s="78"/>
      <c r="B22" s="146" t="s">
        <v>197</v>
      </c>
      <c r="C22" s="59" t="s">
        <v>176</v>
      </c>
      <c r="D22" s="50" t="s">
        <v>164</v>
      </c>
      <c r="E22" s="50"/>
      <c r="F22" s="83"/>
      <c r="G22" s="102"/>
      <c r="H22" s="59"/>
    </row>
    <row r="23" spans="1:13" ht="13" thickBot="1">
      <c r="A23" s="103"/>
      <c r="B23" s="54" t="s">
        <v>198</v>
      </c>
      <c r="C23" s="63" t="s">
        <v>177</v>
      </c>
      <c r="D23" s="104"/>
      <c r="E23" s="104"/>
      <c r="F23" s="105"/>
      <c r="G23" s="106"/>
      <c r="H23" s="63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29"/>
  <sheetViews>
    <sheetView tabSelected="1" topLeftCell="I1" workbookViewId="0">
      <selection activeCell="P4" sqref="P4"/>
    </sheetView>
  </sheetViews>
  <sheetFormatPr defaultColWidth="11.08984375" defaultRowHeight="12.5"/>
  <cols>
    <col min="1" max="1" width="8.54296875" style="16" customWidth="1"/>
    <col min="2" max="2" width="11" style="16" customWidth="1"/>
    <col min="3" max="3" width="12.36328125" style="16" hidden="1" customWidth="1"/>
    <col min="4" max="6" width="12.7265625" style="16" hidden="1" customWidth="1"/>
    <col min="7" max="15" width="12.7265625" style="16" customWidth="1"/>
    <col min="16" max="16" width="9.6328125" style="16" customWidth="1"/>
    <col min="17" max="16384" width="11.08984375" style="16"/>
  </cols>
  <sheetData>
    <row r="1" spans="1:25" ht="13.5" customHeight="1" thickBot="1">
      <c r="A1" s="49" t="s">
        <v>204</v>
      </c>
      <c r="B1" s="50"/>
      <c r="C1" s="50"/>
      <c r="D1" s="50"/>
      <c r="E1" s="50"/>
      <c r="F1" s="50"/>
      <c r="G1" s="50"/>
      <c r="H1" s="50"/>
      <c r="I1" s="50"/>
      <c r="N1" s="119" t="s">
        <v>60</v>
      </c>
      <c r="O1" s="119"/>
      <c r="P1" s="50"/>
      <c r="X1" s="50"/>
    </row>
    <row r="2" spans="1:25" ht="13.5" customHeight="1">
      <c r="A2" s="336" t="s">
        <v>61</v>
      </c>
      <c r="B2" s="337"/>
      <c r="C2" s="200" t="s">
        <v>62</v>
      </c>
      <c r="D2" s="51" t="s">
        <v>63</v>
      </c>
      <c r="E2" s="53" t="s">
        <v>64</v>
      </c>
      <c r="F2" s="167" t="s">
        <v>65</v>
      </c>
      <c r="G2" s="51" t="s">
        <v>66</v>
      </c>
      <c r="H2" s="53" t="s">
        <v>188</v>
      </c>
      <c r="I2" s="53" t="s">
        <v>181</v>
      </c>
      <c r="J2" s="53" t="s">
        <v>205</v>
      </c>
      <c r="K2" s="52" t="s">
        <v>209</v>
      </c>
      <c r="L2" s="201" t="s">
        <v>251</v>
      </c>
      <c r="M2" s="201" t="s">
        <v>259</v>
      </c>
      <c r="N2" s="202" t="s">
        <v>264</v>
      </c>
      <c r="O2" s="203" t="s">
        <v>291</v>
      </c>
      <c r="P2" s="50"/>
      <c r="R2" s="16" t="s">
        <v>184</v>
      </c>
      <c r="T2" s="16" t="s">
        <v>184</v>
      </c>
    </row>
    <row r="3" spans="1:25" ht="13.5" customHeight="1" thickBot="1">
      <c r="A3" s="338"/>
      <c r="B3" s="339"/>
      <c r="C3" s="204" t="s">
        <v>67</v>
      </c>
      <c r="D3" s="129" t="s">
        <v>68</v>
      </c>
      <c r="E3" s="55" t="s">
        <v>69</v>
      </c>
      <c r="F3" s="168" t="s">
        <v>70</v>
      </c>
      <c r="G3" s="129" t="s">
        <v>71</v>
      </c>
      <c r="H3" s="55" t="s">
        <v>115</v>
      </c>
      <c r="I3" s="55" t="s">
        <v>182</v>
      </c>
      <c r="J3" s="55" t="s">
        <v>206</v>
      </c>
      <c r="K3" s="54" t="s">
        <v>210</v>
      </c>
      <c r="L3" s="205" t="s">
        <v>252</v>
      </c>
      <c r="M3" s="205" t="s">
        <v>260</v>
      </c>
      <c r="N3" s="206" t="s">
        <v>265</v>
      </c>
      <c r="O3" s="207" t="s">
        <v>292</v>
      </c>
      <c r="P3" s="120" t="s">
        <v>1</v>
      </c>
      <c r="R3" s="16" t="s">
        <v>184</v>
      </c>
      <c r="T3" s="16" t="s">
        <v>184</v>
      </c>
      <c r="V3" s="16" t="s">
        <v>184</v>
      </c>
    </row>
    <row r="4" spans="1:25" ht="13.5" customHeight="1">
      <c r="A4" s="51" t="s">
        <v>72</v>
      </c>
      <c r="B4" s="128" t="s">
        <v>73</v>
      </c>
      <c r="C4" s="208">
        <f t="shared" ref="C4:L4" si="0">C16*10</f>
        <v>5234228</v>
      </c>
      <c r="D4" s="130">
        <f t="shared" si="0"/>
        <v>5407408</v>
      </c>
      <c r="E4" s="46">
        <f t="shared" si="0"/>
        <v>5448299</v>
      </c>
      <c r="F4" s="169">
        <f t="shared" si="0"/>
        <v>5557125</v>
      </c>
      <c r="G4" s="130">
        <f t="shared" si="0"/>
        <v>5565705</v>
      </c>
      <c r="H4" s="46">
        <f t="shared" si="0"/>
        <v>5568007</v>
      </c>
      <c r="I4" s="46">
        <f t="shared" si="0"/>
        <v>5387878</v>
      </c>
      <c r="J4" s="46">
        <f t="shared" si="0"/>
        <v>5545720</v>
      </c>
      <c r="K4" s="131">
        <f t="shared" si="0"/>
        <v>5671308</v>
      </c>
      <c r="L4" s="46">
        <f t="shared" si="0"/>
        <v>5947084</v>
      </c>
      <c r="M4" s="187">
        <f>ROUND(L4*(100+M5)/100,0)</f>
        <v>6155232</v>
      </c>
      <c r="N4" s="209">
        <f>ROUND(M4*(100+N5)/100,0)</f>
        <v>6327578</v>
      </c>
      <c r="O4" s="210">
        <f>ROUND(N4*(100+O5)/100,0)</f>
        <v>6492095</v>
      </c>
      <c r="P4" s="121"/>
      <c r="Q4" s="16" t="s">
        <v>184</v>
      </c>
    </row>
    <row r="5" spans="1:25" ht="13.5" customHeight="1">
      <c r="A5" s="57"/>
      <c r="B5" s="125" t="s">
        <v>218</v>
      </c>
      <c r="C5" s="211" t="s">
        <v>184</v>
      </c>
      <c r="D5" s="132">
        <f t="shared" ref="D5:L5" si="1">ROUND((D4-C4)/C4*100,1)</f>
        <v>3.3</v>
      </c>
      <c r="E5" s="45">
        <f t="shared" si="1"/>
        <v>0.8</v>
      </c>
      <c r="F5" s="170">
        <f t="shared" si="1"/>
        <v>2</v>
      </c>
      <c r="G5" s="132">
        <f t="shared" si="1"/>
        <v>0.2</v>
      </c>
      <c r="H5" s="45">
        <f t="shared" si="1"/>
        <v>0</v>
      </c>
      <c r="I5" s="45">
        <f t="shared" si="1"/>
        <v>-3.2</v>
      </c>
      <c r="J5" s="45">
        <f t="shared" si="1"/>
        <v>2.9</v>
      </c>
      <c r="K5" s="140">
        <f t="shared" si="1"/>
        <v>2.2999999999999998</v>
      </c>
      <c r="L5" s="45">
        <f t="shared" si="1"/>
        <v>4.9000000000000004</v>
      </c>
      <c r="M5" s="190">
        <v>3.5</v>
      </c>
      <c r="N5" s="212">
        <v>2.8</v>
      </c>
      <c r="O5" s="213">
        <v>2.6</v>
      </c>
      <c r="P5" s="121"/>
      <c r="Q5" s="16" t="s">
        <v>184</v>
      </c>
      <c r="T5" s="16" t="s">
        <v>189</v>
      </c>
    </row>
    <row r="6" spans="1:25" ht="13.5" customHeight="1">
      <c r="A6" s="57"/>
      <c r="B6" s="133" t="s">
        <v>74</v>
      </c>
      <c r="C6" s="214">
        <f t="shared" ref="C6:L6" si="2">C17*10</f>
        <v>5301953</v>
      </c>
      <c r="D6" s="134">
        <f t="shared" si="2"/>
        <v>5394135</v>
      </c>
      <c r="E6" s="47">
        <f t="shared" si="2"/>
        <v>5434791</v>
      </c>
      <c r="F6" s="171">
        <f t="shared" si="2"/>
        <v>5531735</v>
      </c>
      <c r="G6" s="134">
        <f t="shared" si="2"/>
        <v>5545320</v>
      </c>
      <c r="H6" s="47">
        <f t="shared" si="2"/>
        <v>5501172</v>
      </c>
      <c r="I6" s="47">
        <f t="shared" si="2"/>
        <v>5286295</v>
      </c>
      <c r="J6" s="47">
        <f t="shared" si="2"/>
        <v>5447180</v>
      </c>
      <c r="K6" s="171">
        <f t="shared" si="2"/>
        <v>5519829</v>
      </c>
      <c r="L6" s="47">
        <f t="shared" si="2"/>
        <v>5554399</v>
      </c>
      <c r="M6" s="188">
        <f>ROUND(L6*(M7+100)/100,0)</f>
        <v>5598834</v>
      </c>
      <c r="N6" s="215">
        <f>ROUND(M6*(N7+100)/100,0)</f>
        <v>5621229</v>
      </c>
      <c r="O6" s="188">
        <f>ROUND(N6*(O7+100)/100,0)</f>
        <v>5666199</v>
      </c>
      <c r="P6" s="121"/>
      <c r="T6" s="16" t="s">
        <v>184</v>
      </c>
    </row>
    <row r="7" spans="1:25" ht="13.5" customHeight="1">
      <c r="A7" s="57"/>
      <c r="B7" s="125" t="s">
        <v>219</v>
      </c>
      <c r="C7" s="211" t="s">
        <v>184</v>
      </c>
      <c r="D7" s="132">
        <f t="shared" ref="D7:L7" si="3">ROUND((D6-C6)/C6*100,1)</f>
        <v>1.7</v>
      </c>
      <c r="E7" s="45">
        <f t="shared" si="3"/>
        <v>0.8</v>
      </c>
      <c r="F7" s="170">
        <f t="shared" si="3"/>
        <v>1.8</v>
      </c>
      <c r="G7" s="132">
        <f t="shared" si="3"/>
        <v>0.2</v>
      </c>
      <c r="H7" s="45">
        <f t="shared" si="3"/>
        <v>-0.8</v>
      </c>
      <c r="I7" s="45">
        <f t="shared" si="3"/>
        <v>-3.9</v>
      </c>
      <c r="J7" s="45">
        <f t="shared" si="3"/>
        <v>3</v>
      </c>
      <c r="K7" s="170">
        <f t="shared" si="3"/>
        <v>1.3</v>
      </c>
      <c r="L7" s="45">
        <f t="shared" si="3"/>
        <v>0.6</v>
      </c>
      <c r="M7" s="45">
        <v>0.8</v>
      </c>
      <c r="N7" s="212">
        <v>0.4</v>
      </c>
      <c r="O7" s="216">
        <v>0.8</v>
      </c>
      <c r="P7" s="121"/>
    </row>
    <row r="8" spans="1:25" ht="13.5" customHeight="1">
      <c r="A8" s="60" t="s">
        <v>75</v>
      </c>
      <c r="B8" s="136" t="s">
        <v>73</v>
      </c>
      <c r="C8" s="217">
        <f t="shared" ref="C8:O8" si="4">C19/100</f>
        <v>207391.12</v>
      </c>
      <c r="D8" s="138">
        <f t="shared" si="4"/>
        <v>217311.05</v>
      </c>
      <c r="E8" s="139">
        <f t="shared" si="4"/>
        <v>219262.54</v>
      </c>
      <c r="F8" s="173">
        <f t="shared" si="4"/>
        <v>222286.04</v>
      </c>
      <c r="G8" s="138">
        <f t="shared" si="4"/>
        <v>222094.24</v>
      </c>
      <c r="H8" s="139">
        <f t="shared" si="4"/>
        <v>224201.43</v>
      </c>
      <c r="I8" s="139">
        <f t="shared" si="4"/>
        <v>219401.29</v>
      </c>
      <c r="J8" s="139">
        <f t="shared" si="4"/>
        <v>226323.76</v>
      </c>
      <c r="K8" s="137">
        <f t="shared" si="4"/>
        <v>234626.48</v>
      </c>
      <c r="L8" s="139">
        <f t="shared" si="4"/>
        <v>243152.03</v>
      </c>
      <c r="M8" s="139">
        <f t="shared" si="4"/>
        <v>251134.42</v>
      </c>
      <c r="N8" s="173">
        <f t="shared" si="4"/>
        <v>252872.29391714395</v>
      </c>
      <c r="O8" s="139">
        <f t="shared" si="4"/>
        <v>254495.64391714393</v>
      </c>
      <c r="P8" s="121"/>
    </row>
    <row r="9" spans="1:25" ht="13.5" customHeight="1">
      <c r="A9" s="57"/>
      <c r="B9" s="125" t="s">
        <v>218</v>
      </c>
      <c r="C9" s="211" t="s">
        <v>184</v>
      </c>
      <c r="D9" s="132">
        <f t="shared" ref="D9:O9" si="5">ROUND((D8-C8)/C8*100,1)</f>
        <v>4.8</v>
      </c>
      <c r="E9" s="45">
        <f t="shared" si="5"/>
        <v>0.9</v>
      </c>
      <c r="F9" s="170">
        <f t="shared" si="5"/>
        <v>1.4</v>
      </c>
      <c r="G9" s="132">
        <f t="shared" si="5"/>
        <v>-0.1</v>
      </c>
      <c r="H9" s="45">
        <f t="shared" si="5"/>
        <v>0.9</v>
      </c>
      <c r="I9" s="45">
        <f t="shared" si="5"/>
        <v>-2.1</v>
      </c>
      <c r="J9" s="45">
        <f t="shared" si="5"/>
        <v>3.2</v>
      </c>
      <c r="K9" s="140">
        <f t="shared" si="5"/>
        <v>3.7</v>
      </c>
      <c r="L9" s="45">
        <f t="shared" si="5"/>
        <v>3.6</v>
      </c>
      <c r="M9" s="45">
        <f t="shared" si="5"/>
        <v>3.3</v>
      </c>
      <c r="N9" s="170">
        <f t="shared" si="5"/>
        <v>0.7</v>
      </c>
      <c r="O9" s="45">
        <f t="shared" si="5"/>
        <v>0.6</v>
      </c>
      <c r="P9" s="121"/>
    </row>
    <row r="10" spans="1:25" ht="13.5" customHeight="1">
      <c r="A10" s="57"/>
      <c r="B10" s="133" t="s">
        <v>74</v>
      </c>
      <c r="C10" s="214">
        <f t="shared" ref="C10:O10" si="6">C20/100</f>
        <v>210890.67</v>
      </c>
      <c r="D10" s="134">
        <f t="shared" si="6"/>
        <v>217480.84</v>
      </c>
      <c r="E10" s="47">
        <f t="shared" si="6"/>
        <v>218957.95</v>
      </c>
      <c r="F10" s="171">
        <f t="shared" si="6"/>
        <v>222285.25</v>
      </c>
      <c r="G10" s="134">
        <f t="shared" si="6"/>
        <v>222078.31</v>
      </c>
      <c r="H10" s="47">
        <f t="shared" si="6"/>
        <v>223170.43</v>
      </c>
      <c r="I10" s="47">
        <f t="shared" si="6"/>
        <v>216101.79</v>
      </c>
      <c r="J10" s="47">
        <f t="shared" si="6"/>
        <v>223686.24</v>
      </c>
      <c r="K10" s="135">
        <f t="shared" si="6"/>
        <v>230588.23</v>
      </c>
      <c r="L10" s="47">
        <f t="shared" si="6"/>
        <v>231253.1</v>
      </c>
      <c r="M10" s="47">
        <f t="shared" si="6"/>
        <v>231174.5</v>
      </c>
      <c r="N10" s="171">
        <f t="shared" si="6"/>
        <v>227068.95</v>
      </c>
      <c r="O10" s="47">
        <f t="shared" si="6"/>
        <v>224173.73</v>
      </c>
      <c r="P10" s="121"/>
      <c r="X10" s="16" t="s">
        <v>184</v>
      </c>
    </row>
    <row r="11" spans="1:25" ht="13.5" customHeight="1" thickBot="1">
      <c r="A11" s="62"/>
      <c r="B11" s="141" t="s">
        <v>219</v>
      </c>
      <c r="C11" s="218" t="s">
        <v>184</v>
      </c>
      <c r="D11" s="142">
        <f t="shared" ref="D11:O11" si="7">ROUND((D10-C10)/C10*100,1)</f>
        <v>3.1</v>
      </c>
      <c r="E11" s="48">
        <f t="shared" si="7"/>
        <v>0.7</v>
      </c>
      <c r="F11" s="172">
        <f t="shared" si="7"/>
        <v>1.5</v>
      </c>
      <c r="G11" s="142">
        <f t="shared" si="7"/>
        <v>-0.1</v>
      </c>
      <c r="H11" s="48">
        <f t="shared" si="7"/>
        <v>0.5</v>
      </c>
      <c r="I11" s="48">
        <f t="shared" si="7"/>
        <v>-3.2</v>
      </c>
      <c r="J11" s="48">
        <f t="shared" si="7"/>
        <v>3.5</v>
      </c>
      <c r="K11" s="143">
        <f t="shared" si="7"/>
        <v>3.1</v>
      </c>
      <c r="L11" s="48">
        <f t="shared" si="7"/>
        <v>0.3</v>
      </c>
      <c r="M11" s="48">
        <f t="shared" si="7"/>
        <v>0</v>
      </c>
      <c r="N11" s="172">
        <f t="shared" si="7"/>
        <v>-1.8</v>
      </c>
      <c r="O11" s="45">
        <f t="shared" si="7"/>
        <v>-1.3</v>
      </c>
      <c r="P11" s="121" t="s">
        <v>184</v>
      </c>
    </row>
    <row r="12" spans="1:25" ht="13.5" customHeight="1">
      <c r="A12" s="145" t="s">
        <v>293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</row>
    <row r="13" spans="1:25" ht="13.5" customHeight="1">
      <c r="A13" s="145" t="s">
        <v>294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16" t="s">
        <v>184</v>
      </c>
      <c r="Y13" s="16" t="s">
        <v>184</v>
      </c>
    </row>
    <row r="14" spans="1:25">
      <c r="A14" s="50" t="s">
        <v>295</v>
      </c>
      <c r="B14" s="50"/>
      <c r="C14" s="50"/>
      <c r="D14" s="50"/>
      <c r="E14" s="50"/>
      <c r="F14" s="50"/>
      <c r="G14" s="50"/>
    </row>
    <row r="15" spans="1:25">
      <c r="Y15" s="16" t="s">
        <v>189</v>
      </c>
    </row>
    <row r="16" spans="1:25">
      <c r="A16" s="16" t="s">
        <v>77</v>
      </c>
      <c r="B16" s="16" t="s">
        <v>78</v>
      </c>
      <c r="C16" s="219">
        <v>523422.8</v>
      </c>
      <c r="D16" s="219">
        <v>540740.80000000005</v>
      </c>
      <c r="E16" s="219">
        <v>544829.9</v>
      </c>
      <c r="F16" s="219">
        <v>555712.5</v>
      </c>
      <c r="G16" s="219">
        <v>556570.5</v>
      </c>
      <c r="H16" s="219">
        <v>556800.69999999995</v>
      </c>
      <c r="I16" s="219">
        <v>538787.80000000005</v>
      </c>
      <c r="J16" s="219">
        <v>554572</v>
      </c>
      <c r="K16" s="219">
        <v>567130.80000000005</v>
      </c>
      <c r="L16" s="219">
        <v>594708.4</v>
      </c>
      <c r="M16" s="219">
        <v>617009.9</v>
      </c>
      <c r="N16" s="220"/>
      <c r="O16" s="220"/>
      <c r="P16" s="16" t="s">
        <v>211</v>
      </c>
    </row>
    <row r="17" spans="1:17">
      <c r="A17" s="16" t="s">
        <v>79</v>
      </c>
      <c r="B17" s="16" t="s">
        <v>80</v>
      </c>
      <c r="C17" s="219">
        <v>530195.30000000005</v>
      </c>
      <c r="D17" s="219">
        <v>539413.5</v>
      </c>
      <c r="E17" s="219">
        <v>543479.1</v>
      </c>
      <c r="F17" s="219">
        <v>553173.5</v>
      </c>
      <c r="G17" s="219">
        <v>554532</v>
      </c>
      <c r="H17" s="219">
        <v>550117.19999999995</v>
      </c>
      <c r="I17" s="219">
        <v>528629.5</v>
      </c>
      <c r="J17" s="219">
        <v>544718</v>
      </c>
      <c r="K17" s="219">
        <v>551982.9</v>
      </c>
      <c r="L17" s="219">
        <v>555439.9</v>
      </c>
      <c r="M17" s="219">
        <v>559870.30000000005</v>
      </c>
      <c r="N17" s="220"/>
      <c r="O17" s="220"/>
      <c r="P17" s="16" t="s">
        <v>211</v>
      </c>
    </row>
    <row r="19" spans="1:17">
      <c r="A19" s="16" t="s">
        <v>81</v>
      </c>
      <c r="B19" s="16" t="s">
        <v>82</v>
      </c>
      <c r="C19" s="221">
        <v>20739112</v>
      </c>
      <c r="D19" s="221">
        <v>21731105</v>
      </c>
      <c r="E19" s="221">
        <v>21926254</v>
      </c>
      <c r="F19" s="221">
        <v>22228604</v>
      </c>
      <c r="G19" s="221">
        <v>22209424</v>
      </c>
      <c r="H19" s="221">
        <v>22420143</v>
      </c>
      <c r="I19" s="221">
        <v>21940129</v>
      </c>
      <c r="J19" s="221">
        <v>22632376</v>
      </c>
      <c r="K19" s="221">
        <v>23462648</v>
      </c>
      <c r="L19" s="221">
        <v>24315203</v>
      </c>
      <c r="M19" s="221">
        <v>25113442</v>
      </c>
      <c r="N19" s="222">
        <v>25287229.391714394</v>
      </c>
      <c r="O19" s="222">
        <v>25449564.391714394</v>
      </c>
    </row>
    <row r="20" spans="1:17">
      <c r="B20" s="16" t="s">
        <v>83</v>
      </c>
      <c r="C20" s="174">
        <v>21089067</v>
      </c>
      <c r="D20" s="174">
        <v>21748084</v>
      </c>
      <c r="E20" s="174">
        <v>21895795</v>
      </c>
      <c r="F20" s="174">
        <v>22228525</v>
      </c>
      <c r="G20" s="174">
        <v>22207831</v>
      </c>
      <c r="H20" s="174">
        <v>22317043</v>
      </c>
      <c r="I20" s="174">
        <v>21610179</v>
      </c>
      <c r="J20" s="174">
        <v>22368624</v>
      </c>
      <c r="K20" s="221">
        <v>23058823</v>
      </c>
      <c r="L20" s="221">
        <v>23125310</v>
      </c>
      <c r="M20" s="222">
        <v>23117450</v>
      </c>
      <c r="N20" s="222">
        <v>22706895</v>
      </c>
      <c r="O20" s="222">
        <v>22417373</v>
      </c>
      <c r="Q20" s="16" t="s">
        <v>184</v>
      </c>
    </row>
    <row r="22" spans="1:17">
      <c r="A22" s="16" t="s">
        <v>178</v>
      </c>
      <c r="B22" s="16" t="s">
        <v>59</v>
      </c>
      <c r="C22" s="16" t="s">
        <v>184</v>
      </c>
      <c r="D22" s="193" t="s">
        <v>220</v>
      </c>
      <c r="E22" s="194">
        <v>16</v>
      </c>
      <c r="F22" s="194">
        <v>17</v>
      </c>
      <c r="G22" s="194">
        <v>18</v>
      </c>
      <c r="H22" s="195">
        <v>19</v>
      </c>
      <c r="I22" s="195">
        <v>20</v>
      </c>
      <c r="J22" s="195">
        <v>21</v>
      </c>
      <c r="K22" s="195">
        <v>22</v>
      </c>
      <c r="L22" s="195">
        <v>23</v>
      </c>
      <c r="M22" s="195">
        <v>24</v>
      </c>
      <c r="N22" s="195">
        <v>25</v>
      </c>
      <c r="O22" s="195">
        <v>26</v>
      </c>
    </row>
    <row r="23" spans="1:17">
      <c r="B23" s="196" t="s">
        <v>221</v>
      </c>
      <c r="C23" s="197" t="s">
        <v>184</v>
      </c>
      <c r="D23" s="197">
        <f t="shared" ref="D23:O23" si="8">D7</f>
        <v>1.7</v>
      </c>
      <c r="E23" s="197">
        <f t="shared" si="8"/>
        <v>0.8</v>
      </c>
      <c r="F23" s="197">
        <f t="shared" si="8"/>
        <v>1.8</v>
      </c>
      <c r="G23" s="197">
        <f t="shared" si="8"/>
        <v>0.2</v>
      </c>
      <c r="H23" s="197">
        <f t="shared" si="8"/>
        <v>-0.8</v>
      </c>
      <c r="I23" s="197">
        <f t="shared" si="8"/>
        <v>-3.9</v>
      </c>
      <c r="J23" s="197">
        <f t="shared" si="8"/>
        <v>3</v>
      </c>
      <c r="K23" s="197">
        <f t="shared" si="8"/>
        <v>1.3</v>
      </c>
      <c r="L23" s="197">
        <f t="shared" si="8"/>
        <v>0.6</v>
      </c>
      <c r="M23" s="197">
        <f t="shared" si="8"/>
        <v>0.8</v>
      </c>
      <c r="N23" s="197">
        <f t="shared" si="8"/>
        <v>0.4</v>
      </c>
      <c r="O23" s="197">
        <f t="shared" si="8"/>
        <v>0.8</v>
      </c>
    </row>
    <row r="24" spans="1:17">
      <c r="B24" s="198" t="s">
        <v>222</v>
      </c>
      <c r="C24" s="199" t="str">
        <f t="shared" ref="C24:O24" si="9">C11</f>
        <v xml:space="preserve"> </v>
      </c>
      <c r="D24" s="199">
        <f t="shared" si="9"/>
        <v>3.1</v>
      </c>
      <c r="E24" s="199">
        <f t="shared" si="9"/>
        <v>0.7</v>
      </c>
      <c r="F24" s="199">
        <f t="shared" si="9"/>
        <v>1.5</v>
      </c>
      <c r="G24" s="199">
        <f t="shared" si="9"/>
        <v>-0.1</v>
      </c>
      <c r="H24" s="199">
        <f t="shared" si="9"/>
        <v>0.5</v>
      </c>
      <c r="I24" s="199">
        <f t="shared" si="9"/>
        <v>-3.2</v>
      </c>
      <c r="J24" s="199">
        <f t="shared" si="9"/>
        <v>3.5</v>
      </c>
      <c r="K24" s="199">
        <f t="shared" si="9"/>
        <v>3.1</v>
      </c>
      <c r="L24" s="199">
        <f t="shared" si="9"/>
        <v>0.3</v>
      </c>
      <c r="M24" s="199">
        <f t="shared" si="9"/>
        <v>0</v>
      </c>
      <c r="N24" s="199">
        <f t="shared" si="9"/>
        <v>-1.8</v>
      </c>
      <c r="O24" s="199">
        <f t="shared" si="9"/>
        <v>-1.3</v>
      </c>
      <c r="P24" s="16" t="s">
        <v>184</v>
      </c>
    </row>
    <row r="27" spans="1:17">
      <c r="A27" s="16" t="s">
        <v>179</v>
      </c>
      <c r="B27" s="16" t="s">
        <v>59</v>
      </c>
      <c r="C27" s="16" t="s">
        <v>184</v>
      </c>
      <c r="D27" s="193" t="s">
        <v>220</v>
      </c>
      <c r="E27" s="194">
        <v>16</v>
      </c>
      <c r="F27" s="194">
        <v>17</v>
      </c>
      <c r="G27" s="194">
        <v>18</v>
      </c>
      <c r="H27" s="195">
        <v>19</v>
      </c>
      <c r="I27" s="195">
        <v>20</v>
      </c>
      <c r="J27" s="195">
        <v>21</v>
      </c>
      <c r="K27" s="195">
        <v>22</v>
      </c>
      <c r="L27" s="195">
        <v>23</v>
      </c>
      <c r="M27" s="195">
        <v>24</v>
      </c>
      <c r="N27" s="195">
        <v>25</v>
      </c>
      <c r="O27" s="195">
        <v>26</v>
      </c>
    </row>
    <row r="28" spans="1:17">
      <c r="B28" s="196" t="s">
        <v>221</v>
      </c>
      <c r="C28" s="197" t="s">
        <v>184</v>
      </c>
      <c r="D28" s="197">
        <f t="shared" ref="D28:O28" si="10">D5</f>
        <v>3.3</v>
      </c>
      <c r="E28" s="197">
        <f t="shared" si="10"/>
        <v>0.8</v>
      </c>
      <c r="F28" s="197">
        <f t="shared" si="10"/>
        <v>2</v>
      </c>
      <c r="G28" s="197">
        <f t="shared" si="10"/>
        <v>0.2</v>
      </c>
      <c r="H28" s="197">
        <f t="shared" si="10"/>
        <v>0</v>
      </c>
      <c r="I28" s="197">
        <f t="shared" si="10"/>
        <v>-3.2</v>
      </c>
      <c r="J28" s="197">
        <f t="shared" si="10"/>
        <v>2.9</v>
      </c>
      <c r="K28" s="197">
        <f t="shared" si="10"/>
        <v>2.2999999999999998</v>
      </c>
      <c r="L28" s="197">
        <f t="shared" si="10"/>
        <v>4.9000000000000004</v>
      </c>
      <c r="M28" s="197">
        <f t="shared" si="10"/>
        <v>3.5</v>
      </c>
      <c r="N28" s="197">
        <f t="shared" si="10"/>
        <v>2.8</v>
      </c>
      <c r="O28" s="197">
        <f t="shared" si="10"/>
        <v>2.6</v>
      </c>
    </row>
    <row r="29" spans="1:17">
      <c r="B29" s="198" t="s">
        <v>222</v>
      </c>
      <c r="C29" s="199" t="str">
        <f t="shared" ref="C29:O29" si="11">C9</f>
        <v xml:space="preserve"> </v>
      </c>
      <c r="D29" s="199">
        <f t="shared" si="11"/>
        <v>4.8</v>
      </c>
      <c r="E29" s="199">
        <f t="shared" si="11"/>
        <v>0.9</v>
      </c>
      <c r="F29" s="199">
        <f t="shared" si="11"/>
        <v>1.4</v>
      </c>
      <c r="G29" s="199">
        <f t="shared" si="11"/>
        <v>-0.1</v>
      </c>
      <c r="H29" s="199">
        <f t="shared" si="11"/>
        <v>0.9</v>
      </c>
      <c r="I29" s="199">
        <f t="shared" si="11"/>
        <v>-2.1</v>
      </c>
      <c r="J29" s="199">
        <f t="shared" si="11"/>
        <v>3.2</v>
      </c>
      <c r="K29" s="199">
        <f t="shared" si="11"/>
        <v>3.7</v>
      </c>
      <c r="L29" s="199">
        <f t="shared" si="11"/>
        <v>3.6</v>
      </c>
      <c r="M29" s="199">
        <f t="shared" si="11"/>
        <v>3.3</v>
      </c>
      <c r="N29" s="199">
        <f t="shared" si="11"/>
        <v>0.7</v>
      </c>
      <c r="O29" s="199">
        <f t="shared" si="11"/>
        <v>0.6</v>
      </c>
    </row>
  </sheetData>
  <mergeCells count="1">
    <mergeCell ref="A2:B3"/>
  </mergeCells>
  <phoneticPr fontId="1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58"/>
  <sheetViews>
    <sheetView topLeftCell="A17" workbookViewId="0">
      <selection activeCell="J22" sqref="J22"/>
    </sheetView>
  </sheetViews>
  <sheetFormatPr defaultColWidth="11.08984375" defaultRowHeight="13"/>
  <cols>
    <col min="1" max="1" width="4.7265625" style="18" customWidth="1"/>
    <col min="2" max="16384" width="11.08984375" style="18"/>
  </cols>
  <sheetData>
    <row r="1" spans="1:15" hidden="1">
      <c r="A1" s="147" t="s">
        <v>223</v>
      </c>
      <c r="B1" s="17"/>
      <c r="C1" s="17"/>
      <c r="D1" s="17"/>
      <c r="E1" s="17"/>
      <c r="F1" s="17"/>
      <c r="G1" s="50"/>
      <c r="H1" s="50"/>
      <c r="I1" s="50"/>
      <c r="J1" s="50"/>
      <c r="K1" s="50"/>
      <c r="L1" s="50"/>
      <c r="M1" s="50"/>
      <c r="N1" s="50" t="s">
        <v>10</v>
      </c>
      <c r="O1" s="50"/>
    </row>
    <row r="2" spans="1:15" hidden="1">
      <c r="A2" s="148"/>
      <c r="B2" s="149" t="s">
        <v>11</v>
      </c>
      <c r="C2" s="340" t="s">
        <v>12</v>
      </c>
      <c r="D2" s="340" t="s">
        <v>13</v>
      </c>
      <c r="E2" s="340" t="s">
        <v>14</v>
      </c>
      <c r="F2" s="344" t="s">
        <v>8</v>
      </c>
      <c r="G2" s="19"/>
      <c r="H2" s="19"/>
      <c r="I2" s="20"/>
      <c r="J2" s="340" t="s">
        <v>9</v>
      </c>
      <c r="K2" s="340" t="s">
        <v>15</v>
      </c>
      <c r="L2" s="19" t="s">
        <v>16</v>
      </c>
      <c r="M2" s="19"/>
      <c r="N2" s="19"/>
      <c r="O2" s="20"/>
    </row>
    <row r="3" spans="1:15" ht="25" hidden="1">
      <c r="A3" s="150"/>
      <c r="B3" s="151" t="s">
        <v>17</v>
      </c>
      <c r="C3" s="346"/>
      <c r="D3" s="346"/>
      <c r="E3" s="346"/>
      <c r="F3" s="347"/>
      <c r="G3" s="21" t="s">
        <v>18</v>
      </c>
      <c r="H3" s="22" t="s">
        <v>19</v>
      </c>
      <c r="I3" s="20" t="s">
        <v>20</v>
      </c>
      <c r="J3" s="346"/>
      <c r="K3" s="346"/>
      <c r="L3" s="152" t="s">
        <v>199</v>
      </c>
      <c r="M3" s="21" t="s">
        <v>21</v>
      </c>
      <c r="N3" s="22" t="s">
        <v>22</v>
      </c>
      <c r="O3" s="20" t="s">
        <v>23</v>
      </c>
    </row>
    <row r="4" spans="1:15" hidden="1">
      <c r="A4" s="153"/>
      <c r="B4" s="23" t="s">
        <v>24</v>
      </c>
      <c r="C4" s="44">
        <v>21940130.076887973</v>
      </c>
      <c r="D4" s="24">
        <v>13045790.961554624</v>
      </c>
      <c r="E4" s="24">
        <v>2734515.6266168803</v>
      </c>
      <c r="F4" s="24">
        <v>4109251.6345181898</v>
      </c>
      <c r="G4" s="24">
        <v>668924</v>
      </c>
      <c r="H4" s="24">
        <v>3606582.4517080719</v>
      </c>
      <c r="I4" s="24">
        <v>-166254.81718988193</v>
      </c>
      <c r="J4" s="24">
        <v>975658.07307478134</v>
      </c>
      <c r="K4" s="24">
        <v>20865216.295764476</v>
      </c>
      <c r="L4" s="24">
        <v>1074913.7811234966</v>
      </c>
      <c r="M4" s="24">
        <v>16942256.112116843</v>
      </c>
      <c r="N4" s="24">
        <v>16447492</v>
      </c>
      <c r="O4" s="25">
        <v>580149.66900665313</v>
      </c>
    </row>
    <row r="5" spans="1:15" hidden="1">
      <c r="A5" s="26">
        <v>1</v>
      </c>
      <c r="B5" s="17" t="s">
        <v>25</v>
      </c>
      <c r="C5" s="33">
        <v>6964966.0768879727</v>
      </c>
      <c r="D5" s="154">
        <v>3839877.9615546241</v>
      </c>
      <c r="E5" s="154">
        <v>943981.6266168803</v>
      </c>
      <c r="F5" s="154">
        <v>1020844.6345181899</v>
      </c>
      <c r="G5" s="154">
        <v>184471</v>
      </c>
      <c r="H5" s="154">
        <v>885247.45170807187</v>
      </c>
      <c r="I5" s="154">
        <v>-48873.817189881927</v>
      </c>
      <c r="J5" s="154">
        <v>328775.07307478134</v>
      </c>
      <c r="K5" s="154">
        <v>6133479.2957644761</v>
      </c>
      <c r="L5" s="154">
        <v>831486.78112349659</v>
      </c>
      <c r="M5" s="154">
        <v>5413317.1121168435</v>
      </c>
      <c r="N5" s="154">
        <v>4834854</v>
      </c>
      <c r="O5" s="27">
        <v>253023.66900665313</v>
      </c>
    </row>
    <row r="6" spans="1:15" hidden="1">
      <c r="A6" s="26">
        <v>2</v>
      </c>
      <c r="B6" s="17" t="s">
        <v>26</v>
      </c>
      <c r="C6" s="33">
        <v>3431307</v>
      </c>
      <c r="D6" s="154">
        <v>2503490</v>
      </c>
      <c r="E6" s="154">
        <v>443000</v>
      </c>
      <c r="F6" s="154">
        <v>652381</v>
      </c>
      <c r="G6" s="154">
        <v>161806</v>
      </c>
      <c r="H6" s="154">
        <v>520342</v>
      </c>
      <c r="I6" s="154">
        <v>-29767</v>
      </c>
      <c r="J6" s="154">
        <v>136896</v>
      </c>
      <c r="K6" s="154">
        <v>3735767</v>
      </c>
      <c r="L6" s="154">
        <v>-304460</v>
      </c>
      <c r="M6" s="154">
        <v>2656730</v>
      </c>
      <c r="N6" s="154">
        <v>2944806</v>
      </c>
      <c r="O6" s="27">
        <v>-16384</v>
      </c>
    </row>
    <row r="7" spans="1:15" hidden="1">
      <c r="A7" s="26">
        <v>3</v>
      </c>
      <c r="B7" s="17" t="s">
        <v>27</v>
      </c>
      <c r="C7" s="33">
        <v>1973378</v>
      </c>
      <c r="D7" s="154">
        <v>1643959</v>
      </c>
      <c r="E7" s="154">
        <v>296811</v>
      </c>
      <c r="F7" s="154">
        <v>437106</v>
      </c>
      <c r="G7" s="154">
        <v>72997</v>
      </c>
      <c r="H7" s="154">
        <v>383557</v>
      </c>
      <c r="I7" s="154">
        <v>-19448</v>
      </c>
      <c r="J7" s="154">
        <v>62808</v>
      </c>
      <c r="K7" s="154">
        <v>2440684</v>
      </c>
      <c r="L7" s="154">
        <v>-467306</v>
      </c>
      <c r="M7" s="154">
        <v>1547262</v>
      </c>
      <c r="N7" s="154">
        <v>1923925</v>
      </c>
      <c r="O7" s="27">
        <v>-90643</v>
      </c>
    </row>
    <row r="8" spans="1:15" hidden="1">
      <c r="A8" s="26">
        <v>4</v>
      </c>
      <c r="B8" s="17" t="s">
        <v>28</v>
      </c>
      <c r="C8" s="33">
        <v>2904686</v>
      </c>
      <c r="D8" s="154">
        <v>1684021</v>
      </c>
      <c r="E8" s="154">
        <v>277968</v>
      </c>
      <c r="F8" s="154">
        <v>745514</v>
      </c>
      <c r="G8" s="154">
        <v>100828</v>
      </c>
      <c r="H8" s="154">
        <v>667200</v>
      </c>
      <c r="I8" s="154">
        <v>-22514</v>
      </c>
      <c r="J8" s="154">
        <v>118057</v>
      </c>
      <c r="K8" s="154">
        <v>2825560</v>
      </c>
      <c r="L8" s="154">
        <v>79126</v>
      </c>
      <c r="M8" s="154">
        <v>2204315</v>
      </c>
      <c r="N8" s="154">
        <v>2227314</v>
      </c>
      <c r="O8" s="27">
        <v>102125</v>
      </c>
    </row>
    <row r="9" spans="1:15" hidden="1">
      <c r="A9" s="26">
        <v>5</v>
      </c>
      <c r="B9" s="17" t="s">
        <v>29</v>
      </c>
      <c r="C9" s="33">
        <v>1267098</v>
      </c>
      <c r="D9" s="154">
        <v>620276</v>
      </c>
      <c r="E9" s="154">
        <v>135102</v>
      </c>
      <c r="F9" s="154">
        <v>221662</v>
      </c>
      <c r="G9" s="154">
        <v>23603</v>
      </c>
      <c r="H9" s="154">
        <v>206233</v>
      </c>
      <c r="I9" s="154">
        <v>-8174</v>
      </c>
      <c r="J9" s="154">
        <v>48924</v>
      </c>
      <c r="K9" s="154">
        <v>1025964</v>
      </c>
      <c r="L9" s="154">
        <v>241134</v>
      </c>
      <c r="M9" s="154">
        <v>967950</v>
      </c>
      <c r="N9" s="154">
        <v>808741</v>
      </c>
      <c r="O9" s="27">
        <v>81925</v>
      </c>
    </row>
    <row r="10" spans="1:15" hidden="1">
      <c r="A10" s="26">
        <v>6</v>
      </c>
      <c r="B10" s="17" t="s">
        <v>30</v>
      </c>
      <c r="C10" s="33">
        <v>2744860</v>
      </c>
      <c r="D10" s="154">
        <v>1244310</v>
      </c>
      <c r="E10" s="154">
        <v>236135</v>
      </c>
      <c r="F10" s="154">
        <v>568775</v>
      </c>
      <c r="G10" s="154">
        <v>81035</v>
      </c>
      <c r="H10" s="154">
        <v>505224</v>
      </c>
      <c r="I10" s="154">
        <v>-17484</v>
      </c>
      <c r="J10" s="154">
        <v>145136</v>
      </c>
      <c r="K10" s="154">
        <v>2194356</v>
      </c>
      <c r="L10" s="154">
        <v>550504</v>
      </c>
      <c r="M10" s="154">
        <v>2070809</v>
      </c>
      <c r="N10" s="154">
        <v>1729753</v>
      </c>
      <c r="O10" s="27">
        <v>209448</v>
      </c>
    </row>
    <row r="11" spans="1:15" hidden="1">
      <c r="A11" s="26">
        <v>7</v>
      </c>
      <c r="B11" s="17" t="s">
        <v>31</v>
      </c>
      <c r="C11" s="33">
        <v>1108865</v>
      </c>
      <c r="D11" s="154">
        <v>574398</v>
      </c>
      <c r="E11" s="154">
        <v>124422</v>
      </c>
      <c r="F11" s="154">
        <v>193831</v>
      </c>
      <c r="G11" s="154">
        <v>17275</v>
      </c>
      <c r="H11" s="154">
        <v>184082</v>
      </c>
      <c r="I11" s="154">
        <v>-7526</v>
      </c>
      <c r="J11" s="154">
        <v>51922</v>
      </c>
      <c r="K11" s="154">
        <v>944573</v>
      </c>
      <c r="L11" s="154">
        <v>164292</v>
      </c>
      <c r="M11" s="154">
        <v>849925</v>
      </c>
      <c r="N11" s="154">
        <v>744582</v>
      </c>
      <c r="O11" s="27">
        <v>58949</v>
      </c>
    </row>
    <row r="12" spans="1:15" hidden="1">
      <c r="A12" s="26">
        <v>8</v>
      </c>
      <c r="B12" s="17" t="s">
        <v>32</v>
      </c>
      <c r="C12" s="33">
        <v>652212</v>
      </c>
      <c r="D12" s="154">
        <v>391105</v>
      </c>
      <c r="E12" s="154">
        <v>117959</v>
      </c>
      <c r="F12" s="154">
        <v>122709</v>
      </c>
      <c r="G12" s="154">
        <v>9897</v>
      </c>
      <c r="H12" s="154">
        <v>118190</v>
      </c>
      <c r="I12" s="154">
        <v>-5378</v>
      </c>
      <c r="J12" s="154">
        <v>43185</v>
      </c>
      <c r="K12" s="154">
        <v>674958</v>
      </c>
      <c r="L12" s="154">
        <v>-22746</v>
      </c>
      <c r="M12" s="154">
        <v>520523</v>
      </c>
      <c r="N12" s="154">
        <v>532052</v>
      </c>
      <c r="O12" s="27">
        <v>-11217</v>
      </c>
    </row>
    <row r="13" spans="1:15" hidden="1">
      <c r="A13" s="26">
        <v>9</v>
      </c>
      <c r="B13" s="17" t="s">
        <v>33</v>
      </c>
      <c r="C13" s="33">
        <v>449794</v>
      </c>
      <c r="D13" s="154">
        <v>249322</v>
      </c>
      <c r="E13" s="154">
        <v>65025</v>
      </c>
      <c r="F13" s="154">
        <v>69862</v>
      </c>
      <c r="G13" s="154">
        <v>8495</v>
      </c>
      <c r="H13" s="154">
        <v>64548</v>
      </c>
      <c r="I13" s="154">
        <v>-3181</v>
      </c>
      <c r="J13" s="154">
        <v>14990</v>
      </c>
      <c r="K13" s="154">
        <v>399199</v>
      </c>
      <c r="L13" s="154">
        <v>50595</v>
      </c>
      <c r="M13" s="154">
        <v>351459</v>
      </c>
      <c r="N13" s="154">
        <v>314678</v>
      </c>
      <c r="O13" s="27">
        <v>13814</v>
      </c>
    </row>
    <row r="14" spans="1:15" hidden="1">
      <c r="A14" s="28">
        <v>10</v>
      </c>
      <c r="B14" s="29" t="s">
        <v>34</v>
      </c>
      <c r="C14" s="34">
        <v>442964</v>
      </c>
      <c r="D14" s="30">
        <v>295032</v>
      </c>
      <c r="E14" s="30">
        <v>94112</v>
      </c>
      <c r="F14" s="30">
        <v>76567</v>
      </c>
      <c r="G14" s="30">
        <v>8517</v>
      </c>
      <c r="H14" s="30">
        <v>71959</v>
      </c>
      <c r="I14" s="30">
        <v>-3909</v>
      </c>
      <c r="J14" s="30">
        <v>24965</v>
      </c>
      <c r="K14" s="30">
        <v>490676</v>
      </c>
      <c r="L14" s="30">
        <v>-47712</v>
      </c>
      <c r="M14" s="30">
        <v>359966</v>
      </c>
      <c r="N14" s="30">
        <v>386787</v>
      </c>
      <c r="O14" s="31">
        <v>-20891</v>
      </c>
    </row>
    <row r="15" spans="1:15" hidden="1">
      <c r="H15" s="18" t="s">
        <v>184</v>
      </c>
    </row>
    <row r="16" spans="1:15" hidden="1"/>
    <row r="17" spans="1:15">
      <c r="A17" s="147" t="s">
        <v>280</v>
      </c>
      <c r="B17" s="17"/>
      <c r="C17" s="17"/>
      <c r="D17" s="17"/>
      <c r="E17" s="17"/>
      <c r="F17" s="17"/>
      <c r="G17" s="50"/>
      <c r="H17" s="50"/>
      <c r="I17" s="50"/>
      <c r="J17" s="50"/>
      <c r="K17" s="50"/>
      <c r="L17" s="50"/>
      <c r="M17" s="50"/>
      <c r="N17" s="50" t="s">
        <v>10</v>
      </c>
      <c r="O17" s="50"/>
    </row>
    <row r="18" spans="1:15">
      <c r="A18" s="148"/>
      <c r="B18" s="149" t="s">
        <v>11</v>
      </c>
      <c r="C18" s="342" t="s">
        <v>12</v>
      </c>
      <c r="D18" s="342" t="s">
        <v>13</v>
      </c>
      <c r="E18" s="340" t="s">
        <v>14</v>
      </c>
      <c r="F18" s="344" t="s">
        <v>8</v>
      </c>
      <c r="G18" s="19"/>
      <c r="H18" s="19"/>
      <c r="I18" s="20"/>
      <c r="J18" s="340" t="s">
        <v>9</v>
      </c>
      <c r="K18" s="340" t="s">
        <v>15</v>
      </c>
      <c r="L18" s="19" t="s">
        <v>16</v>
      </c>
      <c r="M18" s="19"/>
      <c r="N18" s="19"/>
      <c r="O18" s="20"/>
    </row>
    <row r="19" spans="1:15" ht="25">
      <c r="A19" s="150"/>
      <c r="B19" s="151" t="s">
        <v>17</v>
      </c>
      <c r="C19" s="343"/>
      <c r="D19" s="343"/>
      <c r="E19" s="341"/>
      <c r="F19" s="345"/>
      <c r="G19" s="21" t="s">
        <v>18</v>
      </c>
      <c r="H19" s="22" t="s">
        <v>19</v>
      </c>
      <c r="I19" s="20" t="s">
        <v>20</v>
      </c>
      <c r="J19" s="341"/>
      <c r="K19" s="341"/>
      <c r="L19" s="152" t="s">
        <v>199</v>
      </c>
      <c r="M19" s="21" t="s">
        <v>21</v>
      </c>
      <c r="N19" s="22" t="s">
        <v>22</v>
      </c>
      <c r="O19" s="20" t="s">
        <v>23</v>
      </c>
    </row>
    <row r="20" spans="1:15">
      <c r="A20" s="153"/>
      <c r="B20" s="23" t="s">
        <v>24</v>
      </c>
      <c r="C20" s="44">
        <v>23462649.108257689</v>
      </c>
      <c r="D20" s="24">
        <v>14215249.834193684</v>
      </c>
      <c r="E20" s="24">
        <v>2962340.8686912917</v>
      </c>
      <c r="F20" s="24">
        <v>5088043.0381251536</v>
      </c>
      <c r="G20" s="24">
        <v>738324</v>
      </c>
      <c r="H20" s="24">
        <v>4069313.3195099947</v>
      </c>
      <c r="I20" s="24">
        <v>280405.71861515904</v>
      </c>
      <c r="J20" s="24">
        <v>960242.02337037202</v>
      </c>
      <c r="K20" s="24">
        <v>23225875.7643805</v>
      </c>
      <c r="L20" s="24">
        <v>-693330.95452755224</v>
      </c>
      <c r="M20" s="24">
        <v>20289596.683282189</v>
      </c>
      <c r="N20" s="24">
        <v>21355734</v>
      </c>
      <c r="O20" s="25">
        <v>372806.36219025683</v>
      </c>
    </row>
    <row r="21" spans="1:15">
      <c r="A21" s="26">
        <v>1</v>
      </c>
      <c r="B21" s="17" t="s">
        <v>25</v>
      </c>
      <c r="C21" s="33">
        <v>7296498.1082576886</v>
      </c>
      <c r="D21" s="154">
        <v>4068657.8341936842</v>
      </c>
      <c r="E21" s="154">
        <v>1046452.8686912917</v>
      </c>
      <c r="F21" s="154">
        <v>1277693.0381251536</v>
      </c>
      <c r="G21" s="154">
        <v>196546</v>
      </c>
      <c r="H21" s="154">
        <v>998836.3195099947</v>
      </c>
      <c r="I21" s="154">
        <v>82310.718615159043</v>
      </c>
      <c r="J21" s="154">
        <v>391801.02337037202</v>
      </c>
      <c r="K21" s="154">
        <v>6784604.7643805016</v>
      </c>
      <c r="L21" s="154">
        <v>243881.04547244776</v>
      </c>
      <c r="M21" s="154">
        <v>6367847.6832821909</v>
      </c>
      <c r="N21" s="154">
        <v>6238309</v>
      </c>
      <c r="O21" s="27">
        <v>114342.36219025683</v>
      </c>
    </row>
    <row r="22" spans="1:15">
      <c r="A22" s="26">
        <v>2</v>
      </c>
      <c r="B22" s="17" t="s">
        <v>26</v>
      </c>
      <c r="C22" s="33">
        <v>3741910</v>
      </c>
      <c r="D22" s="154">
        <v>2670490</v>
      </c>
      <c r="E22" s="154">
        <v>475717</v>
      </c>
      <c r="F22" s="154">
        <v>791004</v>
      </c>
      <c r="G22" s="154">
        <v>157094</v>
      </c>
      <c r="H22" s="154">
        <v>584273</v>
      </c>
      <c r="I22" s="154">
        <v>49637</v>
      </c>
      <c r="J22" s="154">
        <v>113033</v>
      </c>
      <c r="K22" s="154">
        <v>4050244</v>
      </c>
      <c r="L22" s="154">
        <v>-483796</v>
      </c>
      <c r="M22" s="154">
        <v>3237379</v>
      </c>
      <c r="N22" s="154">
        <v>3724120</v>
      </c>
      <c r="O22" s="27">
        <v>2945</v>
      </c>
    </row>
    <row r="23" spans="1:15">
      <c r="A23" s="26">
        <v>3</v>
      </c>
      <c r="B23" s="17" t="s">
        <v>27</v>
      </c>
      <c r="C23" s="33">
        <v>2230907</v>
      </c>
      <c r="D23" s="154">
        <v>1889393</v>
      </c>
      <c r="E23" s="154">
        <v>313713</v>
      </c>
      <c r="F23" s="154">
        <v>576312</v>
      </c>
      <c r="G23" s="154">
        <v>105200</v>
      </c>
      <c r="H23" s="154">
        <v>437911</v>
      </c>
      <c r="I23" s="154">
        <v>33201</v>
      </c>
      <c r="J23" s="154">
        <v>99074</v>
      </c>
      <c r="K23" s="154">
        <v>2878492</v>
      </c>
      <c r="L23" s="154">
        <v>-764932</v>
      </c>
      <c r="M23" s="154">
        <v>1944077</v>
      </c>
      <c r="N23" s="154">
        <v>2646716</v>
      </c>
      <c r="O23" s="27">
        <v>-62293</v>
      </c>
    </row>
    <row r="24" spans="1:15">
      <c r="A24" s="26">
        <v>4</v>
      </c>
      <c r="B24" s="17" t="s">
        <v>28</v>
      </c>
      <c r="C24" s="33">
        <v>2947128</v>
      </c>
      <c r="D24" s="154">
        <v>1938640</v>
      </c>
      <c r="E24" s="154">
        <v>302311</v>
      </c>
      <c r="F24" s="154">
        <v>894729</v>
      </c>
      <c r="G24" s="154">
        <v>106381</v>
      </c>
      <c r="H24" s="154">
        <v>750287</v>
      </c>
      <c r="I24" s="154">
        <v>38061</v>
      </c>
      <c r="J24" s="154">
        <v>79656</v>
      </c>
      <c r="K24" s="154">
        <v>3215336</v>
      </c>
      <c r="L24" s="154">
        <v>-406410</v>
      </c>
      <c r="M24" s="154">
        <v>2516169</v>
      </c>
      <c r="N24" s="154">
        <v>2956438</v>
      </c>
      <c r="O24" s="27">
        <v>33859</v>
      </c>
    </row>
    <row r="25" spans="1:15">
      <c r="A25" s="26">
        <v>5</v>
      </c>
      <c r="B25" s="17" t="s">
        <v>29</v>
      </c>
      <c r="C25" s="33">
        <v>1365500</v>
      </c>
      <c r="D25" s="154">
        <v>675614</v>
      </c>
      <c r="E25" s="154">
        <v>140542</v>
      </c>
      <c r="F25" s="154">
        <v>275305</v>
      </c>
      <c r="G25" s="154">
        <v>25703</v>
      </c>
      <c r="H25" s="154">
        <v>235825</v>
      </c>
      <c r="I25" s="154">
        <v>13777</v>
      </c>
      <c r="J25" s="154">
        <v>41892</v>
      </c>
      <c r="K25" s="154">
        <v>1133353</v>
      </c>
      <c r="L25" s="154">
        <v>191743</v>
      </c>
      <c r="M25" s="154">
        <v>1166043</v>
      </c>
      <c r="N25" s="154">
        <v>1042095</v>
      </c>
      <c r="O25" s="27">
        <v>67795</v>
      </c>
    </row>
    <row r="26" spans="1:15">
      <c r="A26" s="26">
        <v>6</v>
      </c>
      <c r="B26" s="17" t="s">
        <v>30</v>
      </c>
      <c r="C26" s="33">
        <v>3083165</v>
      </c>
      <c r="D26" s="154">
        <v>1325157</v>
      </c>
      <c r="E26" s="154">
        <v>265056</v>
      </c>
      <c r="F26" s="154">
        <v>701902</v>
      </c>
      <c r="G26" s="154">
        <v>93353</v>
      </c>
      <c r="H26" s="154">
        <v>578699</v>
      </c>
      <c r="I26" s="154">
        <v>29850</v>
      </c>
      <c r="J26" s="154">
        <v>89314</v>
      </c>
      <c r="K26" s="154">
        <v>2381429</v>
      </c>
      <c r="L26" s="154">
        <v>615410</v>
      </c>
      <c r="M26" s="154">
        <v>2608543</v>
      </c>
      <c r="N26" s="154">
        <v>2189677</v>
      </c>
      <c r="O26" s="27">
        <v>196544</v>
      </c>
    </row>
    <row r="27" spans="1:15">
      <c r="A27" s="26">
        <v>7</v>
      </c>
      <c r="B27" s="17" t="s">
        <v>31</v>
      </c>
      <c r="C27" s="33">
        <v>1194658</v>
      </c>
      <c r="D27" s="154">
        <v>624307</v>
      </c>
      <c r="E27" s="154">
        <v>128972</v>
      </c>
      <c r="F27" s="154">
        <v>242520</v>
      </c>
      <c r="G27" s="154">
        <v>19133</v>
      </c>
      <c r="H27" s="154">
        <v>210713</v>
      </c>
      <c r="I27" s="154">
        <v>12674</v>
      </c>
      <c r="J27" s="154">
        <v>39947</v>
      </c>
      <c r="K27" s="154">
        <v>1035746</v>
      </c>
      <c r="L27" s="154">
        <v>122774</v>
      </c>
      <c r="M27" s="154">
        <v>1022947</v>
      </c>
      <c r="N27" s="154">
        <v>952349</v>
      </c>
      <c r="O27" s="27">
        <v>52176</v>
      </c>
    </row>
    <row r="28" spans="1:15">
      <c r="A28" s="26">
        <v>8</v>
      </c>
      <c r="B28" s="17" t="s">
        <v>32</v>
      </c>
      <c r="C28" s="33">
        <v>646842</v>
      </c>
      <c r="D28" s="154">
        <v>426866</v>
      </c>
      <c r="E28" s="154">
        <v>125409</v>
      </c>
      <c r="F28" s="154">
        <v>140569</v>
      </c>
      <c r="G28" s="154">
        <v>12031</v>
      </c>
      <c r="H28" s="154">
        <v>119694</v>
      </c>
      <c r="I28" s="154">
        <v>8844</v>
      </c>
      <c r="J28" s="154">
        <v>34412</v>
      </c>
      <c r="K28" s="154">
        <v>727256</v>
      </c>
      <c r="L28" s="154">
        <v>-107162</v>
      </c>
      <c r="M28" s="154">
        <v>579668</v>
      </c>
      <c r="N28" s="154">
        <v>668697</v>
      </c>
      <c r="O28" s="27">
        <v>-18133</v>
      </c>
    </row>
    <row r="29" spans="1:15">
      <c r="A29" s="26">
        <v>9</v>
      </c>
      <c r="B29" s="17" t="s">
        <v>33</v>
      </c>
      <c r="C29" s="33">
        <v>479729</v>
      </c>
      <c r="D29" s="154">
        <v>275215</v>
      </c>
      <c r="E29" s="154">
        <v>67434</v>
      </c>
      <c r="F29" s="154">
        <v>89795</v>
      </c>
      <c r="G29" s="154">
        <v>10065</v>
      </c>
      <c r="H29" s="154">
        <v>74254</v>
      </c>
      <c r="I29" s="154">
        <v>5476</v>
      </c>
      <c r="J29" s="154">
        <v>24794</v>
      </c>
      <c r="K29" s="154">
        <v>457238</v>
      </c>
      <c r="L29" s="154">
        <v>7411</v>
      </c>
      <c r="M29" s="154">
        <v>418038</v>
      </c>
      <c r="N29" s="154">
        <v>420422</v>
      </c>
      <c r="O29" s="27">
        <v>9795</v>
      </c>
    </row>
    <row r="30" spans="1:15">
      <c r="A30" s="28">
        <v>10</v>
      </c>
      <c r="B30" s="29" t="s">
        <v>34</v>
      </c>
      <c r="C30" s="34">
        <v>476312</v>
      </c>
      <c r="D30" s="30">
        <v>320910</v>
      </c>
      <c r="E30" s="30">
        <v>96734</v>
      </c>
      <c r="F30" s="30">
        <v>98214</v>
      </c>
      <c r="G30" s="30">
        <v>12818</v>
      </c>
      <c r="H30" s="30">
        <v>78821</v>
      </c>
      <c r="I30" s="30">
        <v>6575</v>
      </c>
      <c r="J30" s="30">
        <v>46319</v>
      </c>
      <c r="K30" s="30">
        <v>562177</v>
      </c>
      <c r="L30" s="30">
        <v>-112250</v>
      </c>
      <c r="M30" s="30">
        <v>428885</v>
      </c>
      <c r="N30" s="30">
        <v>516911</v>
      </c>
      <c r="O30" s="31">
        <v>-24224</v>
      </c>
    </row>
    <row r="33" spans="1:15">
      <c r="A33" s="147" t="s">
        <v>253</v>
      </c>
      <c r="B33" s="17"/>
      <c r="C33" s="17"/>
      <c r="D33" s="17"/>
      <c r="E33" s="17"/>
      <c r="F33" s="17"/>
      <c r="G33" s="50"/>
      <c r="H33" s="50"/>
      <c r="I33" s="50"/>
      <c r="J33" s="50"/>
      <c r="K33" s="50"/>
      <c r="L33" s="50"/>
      <c r="M33" s="50"/>
      <c r="N33" s="50" t="s">
        <v>10</v>
      </c>
      <c r="O33" s="50"/>
    </row>
    <row r="34" spans="1:15">
      <c r="A34" s="148"/>
      <c r="B34" s="149" t="s">
        <v>11</v>
      </c>
      <c r="C34" s="340" t="s">
        <v>12</v>
      </c>
      <c r="D34" s="342" t="s">
        <v>13</v>
      </c>
      <c r="E34" s="340" t="s">
        <v>14</v>
      </c>
      <c r="F34" s="344" t="s">
        <v>8</v>
      </c>
      <c r="G34" s="19"/>
      <c r="H34" s="19"/>
      <c r="I34" s="20"/>
      <c r="J34" s="340" t="s">
        <v>9</v>
      </c>
      <c r="K34" s="340" t="s">
        <v>15</v>
      </c>
      <c r="L34" s="19" t="s">
        <v>16</v>
      </c>
      <c r="M34" s="19"/>
      <c r="N34" s="19"/>
      <c r="O34" s="20"/>
    </row>
    <row r="35" spans="1:15" ht="25">
      <c r="A35" s="150"/>
      <c r="B35" s="151" t="s">
        <v>17</v>
      </c>
      <c r="C35" s="341"/>
      <c r="D35" s="343"/>
      <c r="E35" s="341"/>
      <c r="F35" s="345"/>
      <c r="G35" s="21" t="s">
        <v>18</v>
      </c>
      <c r="H35" s="22" t="s">
        <v>19</v>
      </c>
      <c r="I35" s="20" t="s">
        <v>20</v>
      </c>
      <c r="J35" s="341"/>
      <c r="K35" s="341"/>
      <c r="L35" s="152" t="s">
        <v>199</v>
      </c>
      <c r="M35" s="21" t="s">
        <v>21</v>
      </c>
      <c r="N35" s="22" t="s">
        <v>22</v>
      </c>
      <c r="O35" s="20" t="s">
        <v>23</v>
      </c>
    </row>
    <row r="36" spans="1:15">
      <c r="A36" s="153"/>
      <c r="B36" s="23" t="s">
        <v>24</v>
      </c>
      <c r="C36" s="156">
        <v>24315138.391714394</v>
      </c>
      <c r="D36" s="24">
        <v>14583861</v>
      </c>
      <c r="E36" s="24">
        <v>2890280</v>
      </c>
      <c r="F36" s="24">
        <v>4986252</v>
      </c>
      <c r="G36" s="24">
        <v>753231</v>
      </c>
      <c r="H36" s="24">
        <v>4201394</v>
      </c>
      <c r="I36" s="24">
        <v>31627</v>
      </c>
      <c r="J36" s="24">
        <v>869998</v>
      </c>
      <c r="K36" s="24">
        <v>23330391</v>
      </c>
      <c r="L36" s="24">
        <v>984747.39171439502</v>
      </c>
      <c r="M36" s="24">
        <v>21950049.02952414</v>
      </c>
      <c r="N36" s="24">
        <v>21338108</v>
      </c>
      <c r="O36" s="25">
        <v>372806.36219025683</v>
      </c>
    </row>
    <row r="37" spans="1:15">
      <c r="A37" s="26">
        <v>1</v>
      </c>
      <c r="B37" s="17" t="s">
        <v>25</v>
      </c>
      <c r="C37" s="157">
        <v>7537982.391714395</v>
      </c>
      <c r="D37" s="154">
        <v>4262755</v>
      </c>
      <c r="E37" s="154">
        <v>1014726</v>
      </c>
      <c r="F37" s="154">
        <v>1248696</v>
      </c>
      <c r="G37" s="154">
        <v>205063</v>
      </c>
      <c r="H37" s="154">
        <v>1034296</v>
      </c>
      <c r="I37" s="154">
        <v>9337</v>
      </c>
      <c r="J37" s="154">
        <v>344561</v>
      </c>
      <c r="K37" s="154">
        <v>6870738</v>
      </c>
      <c r="L37" s="154">
        <v>667244.39171439502</v>
      </c>
      <c r="M37" s="154">
        <v>6836920.0295241382</v>
      </c>
      <c r="N37" s="154">
        <v>6284018</v>
      </c>
      <c r="O37" s="27">
        <v>114342.36219025683</v>
      </c>
    </row>
    <row r="38" spans="1:15">
      <c r="A38" s="26">
        <v>2</v>
      </c>
      <c r="B38" s="17" t="s">
        <v>26</v>
      </c>
      <c r="C38" s="157">
        <v>4076954</v>
      </c>
      <c r="D38" s="154">
        <v>2800185</v>
      </c>
      <c r="E38" s="154">
        <v>464776</v>
      </c>
      <c r="F38" s="154">
        <v>788308</v>
      </c>
      <c r="G38" s="154">
        <v>175864</v>
      </c>
      <c r="H38" s="154">
        <v>606803</v>
      </c>
      <c r="I38" s="154">
        <v>5641</v>
      </c>
      <c r="J38" s="154">
        <v>94865</v>
      </c>
      <c r="K38" s="154">
        <v>4148134</v>
      </c>
      <c r="L38" s="154">
        <v>-71180</v>
      </c>
      <c r="M38" s="154">
        <v>3719781</v>
      </c>
      <c r="N38" s="154">
        <v>3793906</v>
      </c>
      <c r="O38" s="27">
        <v>2945</v>
      </c>
    </row>
    <row r="39" spans="1:15">
      <c r="A39" s="26">
        <v>3</v>
      </c>
      <c r="B39" s="17" t="s">
        <v>27</v>
      </c>
      <c r="C39" s="157">
        <v>2491518</v>
      </c>
      <c r="D39" s="154">
        <v>1860916</v>
      </c>
      <c r="E39" s="154">
        <v>308411</v>
      </c>
      <c r="F39" s="154">
        <v>540448</v>
      </c>
      <c r="G39" s="154">
        <v>86381</v>
      </c>
      <c r="H39" s="154">
        <v>450340</v>
      </c>
      <c r="I39" s="154">
        <v>3727</v>
      </c>
      <c r="J39" s="154">
        <v>77277</v>
      </c>
      <c r="K39" s="154">
        <v>2787052</v>
      </c>
      <c r="L39" s="154">
        <v>-295534</v>
      </c>
      <c r="M39" s="154">
        <v>2315812</v>
      </c>
      <c r="N39" s="154">
        <v>2549053</v>
      </c>
      <c r="O39" s="27">
        <v>-62293</v>
      </c>
    </row>
    <row r="40" spans="1:15">
      <c r="A40" s="26">
        <v>4</v>
      </c>
      <c r="B40" s="17" t="s">
        <v>28</v>
      </c>
      <c r="C40" s="157">
        <v>3135459</v>
      </c>
      <c r="D40" s="154">
        <v>1920352</v>
      </c>
      <c r="E40" s="154">
        <v>296251</v>
      </c>
      <c r="F40" s="154">
        <v>876113</v>
      </c>
      <c r="G40" s="154">
        <v>99811</v>
      </c>
      <c r="H40" s="154">
        <v>772023</v>
      </c>
      <c r="I40" s="154">
        <v>4279</v>
      </c>
      <c r="J40" s="154">
        <v>87384</v>
      </c>
      <c r="K40" s="154">
        <v>3180100</v>
      </c>
      <c r="L40" s="154">
        <v>-44641</v>
      </c>
      <c r="M40" s="154">
        <v>2830038</v>
      </c>
      <c r="N40" s="154">
        <v>2908538</v>
      </c>
      <c r="O40" s="27">
        <v>33859</v>
      </c>
    </row>
    <row r="41" spans="1:15">
      <c r="A41" s="26">
        <v>5</v>
      </c>
      <c r="B41" s="17" t="s">
        <v>29</v>
      </c>
      <c r="C41" s="157">
        <v>1299583</v>
      </c>
      <c r="D41" s="154">
        <v>684677</v>
      </c>
      <c r="E41" s="154">
        <v>139023</v>
      </c>
      <c r="F41" s="154">
        <v>270286</v>
      </c>
      <c r="G41" s="154">
        <v>27672</v>
      </c>
      <c r="H41" s="154">
        <v>241068</v>
      </c>
      <c r="I41" s="154">
        <v>1546</v>
      </c>
      <c r="J41" s="154">
        <v>46413</v>
      </c>
      <c r="K41" s="154">
        <v>1140399</v>
      </c>
      <c r="L41" s="154">
        <v>159184</v>
      </c>
      <c r="M41" s="154">
        <v>1134404</v>
      </c>
      <c r="N41" s="154">
        <v>1043015</v>
      </c>
      <c r="O41" s="27">
        <v>67795</v>
      </c>
    </row>
    <row r="42" spans="1:15">
      <c r="A42" s="26">
        <v>6</v>
      </c>
      <c r="B42" s="17" t="s">
        <v>30</v>
      </c>
      <c r="C42" s="157">
        <v>2800621</v>
      </c>
      <c r="D42" s="154">
        <v>1390928</v>
      </c>
      <c r="E42" s="154">
        <v>252661</v>
      </c>
      <c r="F42" s="154">
        <v>702872</v>
      </c>
      <c r="G42" s="154">
        <v>102675</v>
      </c>
      <c r="H42" s="154">
        <v>596866</v>
      </c>
      <c r="I42" s="154">
        <v>3331</v>
      </c>
      <c r="J42" s="154">
        <v>94433</v>
      </c>
      <c r="K42" s="154">
        <v>2440894</v>
      </c>
      <c r="L42" s="154">
        <v>359727</v>
      </c>
      <c r="M42" s="154">
        <v>2395639</v>
      </c>
      <c r="N42" s="154">
        <v>2232456</v>
      </c>
      <c r="O42" s="27">
        <v>196544</v>
      </c>
    </row>
    <row r="43" spans="1:15">
      <c r="A43" s="26">
        <v>7</v>
      </c>
      <c r="B43" s="17" t="s">
        <v>31</v>
      </c>
      <c r="C43" s="157">
        <v>1161447</v>
      </c>
      <c r="D43" s="154">
        <v>629793</v>
      </c>
      <c r="E43" s="154">
        <v>126799</v>
      </c>
      <c r="F43" s="154">
        <v>236610</v>
      </c>
      <c r="G43" s="154">
        <v>20787</v>
      </c>
      <c r="H43" s="154">
        <v>214413</v>
      </c>
      <c r="I43" s="154">
        <v>1410</v>
      </c>
      <c r="J43" s="154">
        <v>36257</v>
      </c>
      <c r="K43" s="154">
        <v>1029459</v>
      </c>
      <c r="L43" s="154">
        <v>131988</v>
      </c>
      <c r="M43" s="154">
        <v>1021361</v>
      </c>
      <c r="N43" s="154">
        <v>941549</v>
      </c>
      <c r="O43" s="27">
        <v>52176</v>
      </c>
    </row>
    <row r="44" spans="1:15">
      <c r="A44" s="26">
        <v>8</v>
      </c>
      <c r="B44" s="17" t="s">
        <v>32</v>
      </c>
      <c r="C44" s="157">
        <v>756020</v>
      </c>
      <c r="D44" s="154">
        <v>430553</v>
      </c>
      <c r="E44" s="154">
        <v>121954</v>
      </c>
      <c r="F44" s="154">
        <v>137920</v>
      </c>
      <c r="G44" s="154">
        <v>10643</v>
      </c>
      <c r="H44" s="154">
        <v>126288</v>
      </c>
      <c r="I44" s="154">
        <v>989</v>
      </c>
      <c r="J44" s="154">
        <v>36800</v>
      </c>
      <c r="K44" s="154">
        <v>727227</v>
      </c>
      <c r="L44" s="154">
        <v>28793</v>
      </c>
      <c r="M44" s="154">
        <v>712051</v>
      </c>
      <c r="N44" s="154">
        <v>665125</v>
      </c>
      <c r="O44" s="27">
        <v>-18133</v>
      </c>
    </row>
    <row r="45" spans="1:15">
      <c r="A45" s="26">
        <v>9</v>
      </c>
      <c r="B45" s="17" t="s">
        <v>33</v>
      </c>
      <c r="C45" s="157">
        <v>499988</v>
      </c>
      <c r="D45" s="154">
        <v>280446</v>
      </c>
      <c r="E45" s="154">
        <v>66672</v>
      </c>
      <c r="F45" s="154">
        <v>84867</v>
      </c>
      <c r="G45" s="154">
        <v>8751</v>
      </c>
      <c r="H45" s="154">
        <v>75510</v>
      </c>
      <c r="I45" s="154">
        <v>606</v>
      </c>
      <c r="J45" s="154">
        <v>11728</v>
      </c>
      <c r="K45" s="154">
        <v>443713</v>
      </c>
      <c r="L45" s="154">
        <v>56275</v>
      </c>
      <c r="M45" s="154">
        <v>452303</v>
      </c>
      <c r="N45" s="154">
        <v>405823</v>
      </c>
      <c r="O45" s="27">
        <v>9795</v>
      </c>
    </row>
    <row r="46" spans="1:15">
      <c r="A46" s="28">
        <v>10</v>
      </c>
      <c r="B46" s="29" t="s">
        <v>34</v>
      </c>
      <c r="C46" s="158">
        <v>555566</v>
      </c>
      <c r="D46" s="30">
        <v>323256</v>
      </c>
      <c r="E46" s="30">
        <v>99007</v>
      </c>
      <c r="F46" s="30">
        <v>100132</v>
      </c>
      <c r="G46" s="30">
        <v>15584</v>
      </c>
      <c r="H46" s="30">
        <v>83787</v>
      </c>
      <c r="I46" s="30">
        <v>761</v>
      </c>
      <c r="J46" s="30">
        <v>40280</v>
      </c>
      <c r="K46" s="30">
        <v>562675</v>
      </c>
      <c r="L46" s="30">
        <v>-7109</v>
      </c>
      <c r="M46" s="30">
        <v>531740</v>
      </c>
      <c r="N46" s="30">
        <v>514625</v>
      </c>
      <c r="O46" s="31">
        <v>-24224</v>
      </c>
    </row>
    <row r="49" spans="1:15">
      <c r="A49" s="147" t="s">
        <v>254</v>
      </c>
      <c r="B49" s="17"/>
      <c r="C49" s="17"/>
      <c r="D49" s="17"/>
      <c r="E49" s="17"/>
      <c r="F49" s="17"/>
      <c r="G49" s="50"/>
      <c r="H49" s="50"/>
      <c r="I49" s="50"/>
      <c r="J49" s="50"/>
      <c r="K49" s="50"/>
      <c r="L49" s="50"/>
      <c r="M49" s="50"/>
      <c r="N49" s="50" t="s">
        <v>10</v>
      </c>
      <c r="O49" s="50"/>
    </row>
    <row r="50" spans="1:15">
      <c r="A50" s="148"/>
      <c r="B50" s="149" t="s">
        <v>11</v>
      </c>
      <c r="C50" s="340" t="s">
        <v>12</v>
      </c>
      <c r="D50" s="342" t="s">
        <v>13</v>
      </c>
      <c r="E50" s="340" t="s">
        <v>14</v>
      </c>
      <c r="F50" s="344" t="s">
        <v>8</v>
      </c>
      <c r="G50" s="19"/>
      <c r="H50" s="19"/>
      <c r="I50" s="20"/>
      <c r="J50" s="340" t="s">
        <v>9</v>
      </c>
      <c r="K50" s="340" t="s">
        <v>15</v>
      </c>
      <c r="L50" s="19" t="s">
        <v>16</v>
      </c>
      <c r="M50" s="19"/>
      <c r="N50" s="19"/>
      <c r="O50" s="20"/>
    </row>
    <row r="51" spans="1:15" ht="25">
      <c r="A51" s="150"/>
      <c r="B51" s="151" t="s">
        <v>17</v>
      </c>
      <c r="C51" s="341"/>
      <c r="D51" s="343"/>
      <c r="E51" s="341"/>
      <c r="F51" s="345"/>
      <c r="G51" s="21" t="s">
        <v>18</v>
      </c>
      <c r="H51" s="22" t="s">
        <v>19</v>
      </c>
      <c r="I51" s="20" t="s">
        <v>20</v>
      </c>
      <c r="J51" s="341"/>
      <c r="K51" s="341"/>
      <c r="L51" s="152" t="s">
        <v>199</v>
      </c>
      <c r="M51" s="223" t="s">
        <v>21</v>
      </c>
      <c r="N51" s="22" t="s">
        <v>22</v>
      </c>
      <c r="O51" s="20" t="s">
        <v>23</v>
      </c>
    </row>
    <row r="52" spans="1:15">
      <c r="A52" s="153"/>
      <c r="B52" s="32" t="s">
        <v>24</v>
      </c>
      <c r="C52" s="122">
        <f t="shared" ref="C52:O62" si="0">ROUND((C36-C20)/C20*100,1)</f>
        <v>3.6</v>
      </c>
      <c r="D52" s="108">
        <f t="shared" si="0"/>
        <v>2.6</v>
      </c>
      <c r="E52" s="108">
        <f t="shared" si="0"/>
        <v>-2.4</v>
      </c>
      <c r="F52" s="108">
        <f t="shared" si="0"/>
        <v>-2</v>
      </c>
      <c r="G52" s="108">
        <f t="shared" si="0"/>
        <v>2</v>
      </c>
      <c r="H52" s="108">
        <f t="shared" si="0"/>
        <v>3.2</v>
      </c>
      <c r="I52" s="108">
        <f t="shared" si="0"/>
        <v>-88.7</v>
      </c>
      <c r="J52" s="108">
        <f t="shared" si="0"/>
        <v>-9.4</v>
      </c>
      <c r="K52" s="108">
        <f t="shared" si="0"/>
        <v>0.4</v>
      </c>
      <c r="L52" s="108">
        <f t="shared" si="0"/>
        <v>-242</v>
      </c>
      <c r="M52" s="224">
        <f t="shared" si="0"/>
        <v>8.1999999999999993</v>
      </c>
      <c r="N52" s="108">
        <f t="shared" si="0"/>
        <v>-0.1</v>
      </c>
      <c r="O52" s="109">
        <f t="shared" si="0"/>
        <v>0</v>
      </c>
    </row>
    <row r="53" spans="1:15">
      <c r="A53" s="26">
        <v>1</v>
      </c>
      <c r="B53" s="35" t="s">
        <v>25</v>
      </c>
      <c r="C53" s="123">
        <f t="shared" si="0"/>
        <v>3.3</v>
      </c>
      <c r="D53" s="155">
        <f t="shared" si="0"/>
        <v>4.8</v>
      </c>
      <c r="E53" s="155">
        <f t="shared" si="0"/>
        <v>-3</v>
      </c>
      <c r="F53" s="155">
        <f t="shared" si="0"/>
        <v>-2.2999999999999998</v>
      </c>
      <c r="G53" s="155">
        <f t="shared" si="0"/>
        <v>4.3</v>
      </c>
      <c r="H53" s="155">
        <f t="shared" si="0"/>
        <v>3.6</v>
      </c>
      <c r="I53" s="155">
        <f t="shared" si="0"/>
        <v>-88.7</v>
      </c>
      <c r="J53" s="155">
        <f t="shared" si="0"/>
        <v>-12.1</v>
      </c>
      <c r="K53" s="155">
        <f t="shared" si="0"/>
        <v>1.3</v>
      </c>
      <c r="L53" s="155">
        <f t="shared" si="0"/>
        <v>173.6</v>
      </c>
      <c r="M53" s="225">
        <f t="shared" si="0"/>
        <v>7.4</v>
      </c>
      <c r="N53" s="155">
        <f t="shared" si="0"/>
        <v>0.7</v>
      </c>
      <c r="O53" s="111">
        <f t="shared" si="0"/>
        <v>0</v>
      </c>
    </row>
    <row r="54" spans="1:15">
      <c r="A54" s="26">
        <v>2</v>
      </c>
      <c r="B54" s="35" t="s">
        <v>26</v>
      </c>
      <c r="C54" s="123">
        <f t="shared" si="0"/>
        <v>9</v>
      </c>
      <c r="D54" s="155">
        <f t="shared" si="0"/>
        <v>4.9000000000000004</v>
      </c>
      <c r="E54" s="155">
        <f t="shared" si="0"/>
        <v>-2.2999999999999998</v>
      </c>
      <c r="F54" s="155">
        <f t="shared" si="0"/>
        <v>-0.3</v>
      </c>
      <c r="G54" s="155">
        <f t="shared" si="0"/>
        <v>11.9</v>
      </c>
      <c r="H54" s="155">
        <f t="shared" si="0"/>
        <v>3.9</v>
      </c>
      <c r="I54" s="155">
        <f t="shared" si="0"/>
        <v>-88.6</v>
      </c>
      <c r="J54" s="155">
        <f t="shared" si="0"/>
        <v>-16.100000000000001</v>
      </c>
      <c r="K54" s="155">
        <f t="shared" si="0"/>
        <v>2.4</v>
      </c>
      <c r="L54" s="155">
        <f t="shared" si="0"/>
        <v>-85.3</v>
      </c>
      <c r="M54" s="225">
        <f t="shared" si="0"/>
        <v>14.9</v>
      </c>
      <c r="N54" s="155">
        <f t="shared" si="0"/>
        <v>1.9</v>
      </c>
      <c r="O54" s="111">
        <f t="shared" si="0"/>
        <v>0</v>
      </c>
    </row>
    <row r="55" spans="1:15">
      <c r="A55" s="26">
        <v>3</v>
      </c>
      <c r="B55" s="35" t="s">
        <v>27</v>
      </c>
      <c r="C55" s="123">
        <f t="shared" si="0"/>
        <v>11.7</v>
      </c>
      <c r="D55" s="155">
        <f t="shared" si="0"/>
        <v>-1.5</v>
      </c>
      <c r="E55" s="155">
        <f t="shared" si="0"/>
        <v>-1.7</v>
      </c>
      <c r="F55" s="155">
        <f t="shared" si="0"/>
        <v>-6.2</v>
      </c>
      <c r="G55" s="155">
        <f t="shared" si="0"/>
        <v>-17.899999999999999</v>
      </c>
      <c r="H55" s="155">
        <f t="shared" si="0"/>
        <v>2.8</v>
      </c>
      <c r="I55" s="155">
        <f t="shared" si="0"/>
        <v>-88.8</v>
      </c>
      <c r="J55" s="155">
        <f t="shared" si="0"/>
        <v>-22</v>
      </c>
      <c r="K55" s="155">
        <f t="shared" si="0"/>
        <v>-3.2</v>
      </c>
      <c r="L55" s="155">
        <f t="shared" si="0"/>
        <v>-61.4</v>
      </c>
      <c r="M55" s="225">
        <f t="shared" si="0"/>
        <v>19.100000000000001</v>
      </c>
      <c r="N55" s="155">
        <f t="shared" si="0"/>
        <v>-3.7</v>
      </c>
      <c r="O55" s="111">
        <f t="shared" si="0"/>
        <v>0</v>
      </c>
    </row>
    <row r="56" spans="1:15">
      <c r="A56" s="26">
        <v>4</v>
      </c>
      <c r="B56" s="35" t="s">
        <v>28</v>
      </c>
      <c r="C56" s="123">
        <f t="shared" si="0"/>
        <v>6.4</v>
      </c>
      <c r="D56" s="155">
        <f t="shared" si="0"/>
        <v>-0.9</v>
      </c>
      <c r="E56" s="155">
        <f t="shared" si="0"/>
        <v>-2</v>
      </c>
      <c r="F56" s="155">
        <f t="shared" si="0"/>
        <v>-2.1</v>
      </c>
      <c r="G56" s="155">
        <f t="shared" si="0"/>
        <v>-6.2</v>
      </c>
      <c r="H56" s="155">
        <f t="shared" si="0"/>
        <v>2.9</v>
      </c>
      <c r="I56" s="155">
        <f t="shared" si="0"/>
        <v>-88.8</v>
      </c>
      <c r="J56" s="155">
        <f t="shared" si="0"/>
        <v>9.6999999999999993</v>
      </c>
      <c r="K56" s="155">
        <f t="shared" si="0"/>
        <v>-1.1000000000000001</v>
      </c>
      <c r="L56" s="155">
        <f t="shared" si="0"/>
        <v>-89</v>
      </c>
      <c r="M56" s="225">
        <f t="shared" si="0"/>
        <v>12.5</v>
      </c>
      <c r="N56" s="155">
        <f t="shared" si="0"/>
        <v>-1.6</v>
      </c>
      <c r="O56" s="111">
        <f t="shared" si="0"/>
        <v>0</v>
      </c>
    </row>
    <row r="57" spans="1:15">
      <c r="A57" s="26">
        <v>5</v>
      </c>
      <c r="B57" s="35" t="s">
        <v>29</v>
      </c>
      <c r="C57" s="123">
        <f t="shared" si="0"/>
        <v>-4.8</v>
      </c>
      <c r="D57" s="155">
        <f t="shared" si="0"/>
        <v>1.3</v>
      </c>
      <c r="E57" s="155">
        <f t="shared" si="0"/>
        <v>-1.1000000000000001</v>
      </c>
      <c r="F57" s="155">
        <f t="shared" si="0"/>
        <v>-1.8</v>
      </c>
      <c r="G57" s="155">
        <f t="shared" si="0"/>
        <v>7.7</v>
      </c>
      <c r="H57" s="155">
        <f t="shared" si="0"/>
        <v>2.2000000000000002</v>
      </c>
      <c r="I57" s="155">
        <f t="shared" si="0"/>
        <v>-88.8</v>
      </c>
      <c r="J57" s="155">
        <f t="shared" si="0"/>
        <v>10.8</v>
      </c>
      <c r="K57" s="155">
        <f t="shared" si="0"/>
        <v>0.6</v>
      </c>
      <c r="L57" s="155">
        <f t="shared" si="0"/>
        <v>-17</v>
      </c>
      <c r="M57" s="225">
        <f t="shared" si="0"/>
        <v>-2.7</v>
      </c>
      <c r="N57" s="155">
        <f t="shared" si="0"/>
        <v>0.1</v>
      </c>
      <c r="O57" s="111">
        <f t="shared" si="0"/>
        <v>0</v>
      </c>
    </row>
    <row r="58" spans="1:15">
      <c r="A58" s="26">
        <v>6</v>
      </c>
      <c r="B58" s="35" t="s">
        <v>30</v>
      </c>
      <c r="C58" s="123">
        <f t="shared" si="0"/>
        <v>-9.1999999999999993</v>
      </c>
      <c r="D58" s="155">
        <f t="shared" si="0"/>
        <v>5</v>
      </c>
      <c r="E58" s="155">
        <f t="shared" si="0"/>
        <v>-4.7</v>
      </c>
      <c r="F58" s="155">
        <f t="shared" si="0"/>
        <v>0.1</v>
      </c>
      <c r="G58" s="155">
        <f t="shared" si="0"/>
        <v>10</v>
      </c>
      <c r="H58" s="155">
        <f t="shared" si="0"/>
        <v>3.1</v>
      </c>
      <c r="I58" s="155">
        <f t="shared" si="0"/>
        <v>-88.8</v>
      </c>
      <c r="J58" s="155">
        <f t="shared" si="0"/>
        <v>5.7</v>
      </c>
      <c r="K58" s="155">
        <f t="shared" si="0"/>
        <v>2.5</v>
      </c>
      <c r="L58" s="155">
        <f t="shared" si="0"/>
        <v>-41.5</v>
      </c>
      <c r="M58" s="225">
        <f t="shared" si="0"/>
        <v>-8.1999999999999993</v>
      </c>
      <c r="N58" s="155">
        <f t="shared" si="0"/>
        <v>2</v>
      </c>
      <c r="O58" s="111">
        <f t="shared" si="0"/>
        <v>0</v>
      </c>
    </row>
    <row r="59" spans="1:15">
      <c r="A59" s="26">
        <v>7</v>
      </c>
      <c r="B59" s="35" t="s">
        <v>31</v>
      </c>
      <c r="C59" s="123">
        <f t="shared" si="0"/>
        <v>-2.8</v>
      </c>
      <c r="D59" s="155">
        <f t="shared" si="0"/>
        <v>0.9</v>
      </c>
      <c r="E59" s="155">
        <f t="shared" si="0"/>
        <v>-1.7</v>
      </c>
      <c r="F59" s="155">
        <f t="shared" si="0"/>
        <v>-2.4</v>
      </c>
      <c r="G59" s="155">
        <f t="shared" si="0"/>
        <v>8.6</v>
      </c>
      <c r="H59" s="155">
        <f t="shared" si="0"/>
        <v>1.8</v>
      </c>
      <c r="I59" s="155">
        <f t="shared" si="0"/>
        <v>-88.9</v>
      </c>
      <c r="J59" s="155">
        <f t="shared" si="0"/>
        <v>-9.1999999999999993</v>
      </c>
      <c r="K59" s="155">
        <f t="shared" si="0"/>
        <v>-0.6</v>
      </c>
      <c r="L59" s="155">
        <f t="shared" si="0"/>
        <v>7.5</v>
      </c>
      <c r="M59" s="225">
        <f t="shared" si="0"/>
        <v>-0.2</v>
      </c>
      <c r="N59" s="155">
        <f t="shared" si="0"/>
        <v>-1.1000000000000001</v>
      </c>
      <c r="O59" s="111">
        <f t="shared" si="0"/>
        <v>0</v>
      </c>
    </row>
    <row r="60" spans="1:15">
      <c r="A60" s="26">
        <v>8</v>
      </c>
      <c r="B60" s="35" t="s">
        <v>32</v>
      </c>
      <c r="C60" s="123">
        <f t="shared" si="0"/>
        <v>16.899999999999999</v>
      </c>
      <c r="D60" s="155">
        <f t="shared" si="0"/>
        <v>0.9</v>
      </c>
      <c r="E60" s="155">
        <f t="shared" si="0"/>
        <v>-2.8</v>
      </c>
      <c r="F60" s="155">
        <f t="shared" si="0"/>
        <v>-1.9</v>
      </c>
      <c r="G60" s="155">
        <f t="shared" si="0"/>
        <v>-11.5</v>
      </c>
      <c r="H60" s="155">
        <f t="shared" si="0"/>
        <v>5.5</v>
      </c>
      <c r="I60" s="155">
        <f t="shared" si="0"/>
        <v>-88.8</v>
      </c>
      <c r="J60" s="155">
        <f t="shared" si="0"/>
        <v>6.9</v>
      </c>
      <c r="K60" s="155">
        <f t="shared" si="0"/>
        <v>0</v>
      </c>
      <c r="L60" s="155">
        <f t="shared" si="0"/>
        <v>-126.9</v>
      </c>
      <c r="M60" s="225">
        <f t="shared" si="0"/>
        <v>22.8</v>
      </c>
      <c r="N60" s="155">
        <f t="shared" si="0"/>
        <v>-0.5</v>
      </c>
      <c r="O60" s="111">
        <f t="shared" si="0"/>
        <v>0</v>
      </c>
    </row>
    <row r="61" spans="1:15">
      <c r="A61" s="26">
        <v>9</v>
      </c>
      <c r="B61" s="35" t="s">
        <v>33</v>
      </c>
      <c r="C61" s="123">
        <f t="shared" si="0"/>
        <v>4.2</v>
      </c>
      <c r="D61" s="155">
        <f t="shared" si="0"/>
        <v>1.9</v>
      </c>
      <c r="E61" s="155">
        <f t="shared" si="0"/>
        <v>-1.1000000000000001</v>
      </c>
      <c r="F61" s="155">
        <f t="shared" si="0"/>
        <v>-5.5</v>
      </c>
      <c r="G61" s="155">
        <f t="shared" si="0"/>
        <v>-13.1</v>
      </c>
      <c r="H61" s="155">
        <f t="shared" si="0"/>
        <v>1.7</v>
      </c>
      <c r="I61" s="155">
        <f t="shared" si="0"/>
        <v>-88.9</v>
      </c>
      <c r="J61" s="155">
        <f t="shared" si="0"/>
        <v>-52.7</v>
      </c>
      <c r="K61" s="155">
        <f t="shared" si="0"/>
        <v>-3</v>
      </c>
      <c r="L61" s="155">
        <f t="shared" si="0"/>
        <v>659.3</v>
      </c>
      <c r="M61" s="225">
        <f t="shared" si="0"/>
        <v>8.1999999999999993</v>
      </c>
      <c r="N61" s="155">
        <f t="shared" si="0"/>
        <v>-3.5</v>
      </c>
      <c r="O61" s="111">
        <f t="shared" si="0"/>
        <v>0</v>
      </c>
    </row>
    <row r="62" spans="1:15">
      <c r="A62" s="28">
        <v>10</v>
      </c>
      <c r="B62" s="36" t="s">
        <v>34</v>
      </c>
      <c r="C62" s="124">
        <f t="shared" si="0"/>
        <v>16.600000000000001</v>
      </c>
      <c r="D62" s="113">
        <f t="shared" si="0"/>
        <v>0.7</v>
      </c>
      <c r="E62" s="113">
        <f t="shared" si="0"/>
        <v>2.2999999999999998</v>
      </c>
      <c r="F62" s="113">
        <f t="shared" si="0"/>
        <v>2</v>
      </c>
      <c r="G62" s="113">
        <f t="shared" si="0"/>
        <v>21.6</v>
      </c>
      <c r="H62" s="113">
        <f t="shared" si="0"/>
        <v>6.3</v>
      </c>
      <c r="I62" s="113">
        <f t="shared" si="0"/>
        <v>-88.4</v>
      </c>
      <c r="J62" s="113">
        <f t="shared" si="0"/>
        <v>-13</v>
      </c>
      <c r="K62" s="113">
        <f t="shared" si="0"/>
        <v>0.1</v>
      </c>
      <c r="L62" s="113">
        <f t="shared" si="0"/>
        <v>-93.7</v>
      </c>
      <c r="M62" s="226">
        <f t="shared" si="0"/>
        <v>24</v>
      </c>
      <c r="N62" s="113">
        <f t="shared" si="0"/>
        <v>-0.4</v>
      </c>
      <c r="O62" s="114">
        <f t="shared" si="0"/>
        <v>0</v>
      </c>
    </row>
    <row r="65" spans="1:15">
      <c r="A65" s="227" t="s">
        <v>281</v>
      </c>
      <c r="B65" s="228"/>
      <c r="C65" s="228"/>
      <c r="D65" s="228"/>
      <c r="E65" s="228"/>
      <c r="F65" s="228"/>
      <c r="G65" s="50"/>
      <c r="H65" s="50"/>
      <c r="I65" s="50"/>
      <c r="J65" s="50"/>
      <c r="K65" s="50"/>
      <c r="L65" s="50"/>
      <c r="M65" s="50"/>
      <c r="N65" s="50" t="s">
        <v>10</v>
      </c>
      <c r="O65" s="50"/>
    </row>
    <row r="66" spans="1:15">
      <c r="A66" s="148"/>
      <c r="B66" s="149" t="s">
        <v>11</v>
      </c>
      <c r="C66" s="340" t="s">
        <v>12</v>
      </c>
      <c r="D66" s="342" t="s">
        <v>13</v>
      </c>
      <c r="E66" s="340" t="s">
        <v>14</v>
      </c>
      <c r="F66" s="344" t="s">
        <v>8</v>
      </c>
      <c r="G66" s="19"/>
      <c r="H66" s="19"/>
      <c r="I66" s="20"/>
      <c r="J66" s="340" t="s">
        <v>9</v>
      </c>
      <c r="K66" s="340" t="s">
        <v>15</v>
      </c>
      <c r="L66" s="19" t="s">
        <v>16</v>
      </c>
      <c r="M66" s="19"/>
      <c r="N66" s="19"/>
      <c r="O66" s="20"/>
    </row>
    <row r="67" spans="1:15" ht="25">
      <c r="A67" s="150"/>
      <c r="B67" s="151" t="s">
        <v>17</v>
      </c>
      <c r="C67" s="341"/>
      <c r="D67" s="343"/>
      <c r="E67" s="341"/>
      <c r="F67" s="345"/>
      <c r="G67" s="21" t="s">
        <v>18</v>
      </c>
      <c r="H67" s="22" t="s">
        <v>19</v>
      </c>
      <c r="I67" s="20" t="s">
        <v>20</v>
      </c>
      <c r="J67" s="341"/>
      <c r="K67" s="341"/>
      <c r="L67" s="152" t="s">
        <v>199</v>
      </c>
      <c r="M67" s="21" t="s">
        <v>21</v>
      </c>
      <c r="N67" s="22" t="s">
        <v>22</v>
      </c>
      <c r="O67" s="20" t="s">
        <v>23</v>
      </c>
    </row>
    <row r="68" spans="1:15">
      <c r="A68" s="153"/>
      <c r="B68" s="32" t="s">
        <v>24</v>
      </c>
      <c r="C68" s="156">
        <v>25113442.391714394</v>
      </c>
      <c r="D68" s="156">
        <v>15059176</v>
      </c>
      <c r="E68" s="156">
        <v>3034374</v>
      </c>
      <c r="F68" s="156">
        <v>4918795</v>
      </c>
      <c r="G68" s="156">
        <v>766199</v>
      </c>
      <c r="H68" s="156">
        <v>4423288</v>
      </c>
      <c r="I68" s="156">
        <v>-270692</v>
      </c>
      <c r="J68" s="156">
        <v>786342</v>
      </c>
      <c r="K68" s="44">
        <v>23798687</v>
      </c>
      <c r="L68" s="156">
        <v>1314755.391714395</v>
      </c>
      <c r="M68" s="24">
        <v>22988865.02952414</v>
      </c>
      <c r="N68" s="24">
        <v>22046916</v>
      </c>
      <c r="O68" s="25">
        <v>372806.36219025683</v>
      </c>
    </row>
    <row r="69" spans="1:15">
      <c r="A69" s="26">
        <v>1</v>
      </c>
      <c r="B69" s="35" t="s">
        <v>25</v>
      </c>
      <c r="C69" s="157">
        <v>7763931.391714395</v>
      </c>
      <c r="D69" s="157">
        <v>4459250</v>
      </c>
      <c r="E69" s="157">
        <v>1070780</v>
      </c>
      <c r="F69" s="157">
        <v>1205838</v>
      </c>
      <c r="G69" s="157">
        <v>197831</v>
      </c>
      <c r="H69" s="157">
        <v>1087827</v>
      </c>
      <c r="I69" s="157">
        <v>-79820</v>
      </c>
      <c r="J69" s="157">
        <v>304554</v>
      </c>
      <c r="K69" s="33">
        <v>7040422</v>
      </c>
      <c r="L69" s="157">
        <v>723509.39171439502</v>
      </c>
      <c r="M69" s="154">
        <v>7131363.0295241382</v>
      </c>
      <c r="N69" s="154">
        <v>6522196</v>
      </c>
      <c r="O69" s="27">
        <v>114342.36219025683</v>
      </c>
    </row>
    <row r="70" spans="1:15">
      <c r="A70" s="26">
        <v>2</v>
      </c>
      <c r="B70" s="35" t="s">
        <v>26</v>
      </c>
      <c r="C70" s="157">
        <v>4218758</v>
      </c>
      <c r="D70" s="157">
        <v>2911936</v>
      </c>
      <c r="E70" s="157">
        <v>486835</v>
      </c>
      <c r="F70" s="157">
        <v>768301</v>
      </c>
      <c r="G70" s="157">
        <v>177543</v>
      </c>
      <c r="H70" s="157">
        <v>638974</v>
      </c>
      <c r="I70" s="157">
        <v>-48216</v>
      </c>
      <c r="J70" s="157">
        <v>93361</v>
      </c>
      <c r="K70" s="33">
        <v>4260433</v>
      </c>
      <c r="L70" s="157">
        <v>-41675</v>
      </c>
      <c r="M70" s="154">
        <v>3902211</v>
      </c>
      <c r="N70" s="154">
        <v>3946831</v>
      </c>
      <c r="O70" s="27">
        <v>2945</v>
      </c>
    </row>
    <row r="71" spans="1:15">
      <c r="A71" s="26">
        <v>3</v>
      </c>
      <c r="B71" s="35" t="s">
        <v>27</v>
      </c>
      <c r="C71" s="157">
        <v>2571963</v>
      </c>
      <c r="D71" s="157">
        <v>1911456</v>
      </c>
      <c r="E71" s="157">
        <v>322077</v>
      </c>
      <c r="F71" s="157">
        <v>545943</v>
      </c>
      <c r="G71" s="157">
        <v>103313</v>
      </c>
      <c r="H71" s="157">
        <v>474527</v>
      </c>
      <c r="I71" s="157">
        <v>-31897</v>
      </c>
      <c r="J71" s="157">
        <v>75699</v>
      </c>
      <c r="K71" s="33">
        <v>2855175</v>
      </c>
      <c r="L71" s="157">
        <v>-283212</v>
      </c>
      <c r="M71" s="154">
        <v>2424092</v>
      </c>
      <c r="N71" s="154">
        <v>2645011</v>
      </c>
      <c r="O71" s="27">
        <v>-62293</v>
      </c>
    </row>
    <row r="72" spans="1:15">
      <c r="A72" s="26">
        <v>4</v>
      </c>
      <c r="B72" s="35" t="s">
        <v>28</v>
      </c>
      <c r="C72" s="157">
        <v>3259376</v>
      </c>
      <c r="D72" s="157">
        <v>1981481</v>
      </c>
      <c r="E72" s="157">
        <v>311809</v>
      </c>
      <c r="F72" s="157">
        <v>897984</v>
      </c>
      <c r="G72" s="157">
        <v>120447</v>
      </c>
      <c r="H72" s="157">
        <v>814465</v>
      </c>
      <c r="I72" s="157">
        <v>-36928</v>
      </c>
      <c r="J72" s="157">
        <v>83857</v>
      </c>
      <c r="K72" s="33">
        <v>3275131</v>
      </c>
      <c r="L72" s="157">
        <v>-15755</v>
      </c>
      <c r="M72" s="154">
        <v>2984441</v>
      </c>
      <c r="N72" s="154">
        <v>3034055</v>
      </c>
      <c r="O72" s="27">
        <v>33859</v>
      </c>
    </row>
    <row r="73" spans="1:15">
      <c r="A73" s="26">
        <v>5</v>
      </c>
      <c r="B73" s="35" t="s">
        <v>29</v>
      </c>
      <c r="C73" s="157">
        <v>1341995</v>
      </c>
      <c r="D73" s="157">
        <v>686922</v>
      </c>
      <c r="E73" s="157">
        <v>144739</v>
      </c>
      <c r="F73" s="157">
        <v>265812</v>
      </c>
      <c r="G73" s="157">
        <v>24432</v>
      </c>
      <c r="H73" s="157">
        <v>254650</v>
      </c>
      <c r="I73" s="157">
        <v>-13270</v>
      </c>
      <c r="J73" s="157">
        <v>38837</v>
      </c>
      <c r="K73" s="33">
        <v>1136310</v>
      </c>
      <c r="L73" s="157">
        <v>205685</v>
      </c>
      <c r="M73" s="154">
        <v>1190558</v>
      </c>
      <c r="N73" s="154">
        <v>1052668</v>
      </c>
      <c r="O73" s="27">
        <v>67795</v>
      </c>
    </row>
    <row r="74" spans="1:15">
      <c r="A74" s="26">
        <v>6</v>
      </c>
      <c r="B74" s="35" t="s">
        <v>30</v>
      </c>
      <c r="C74" s="157">
        <v>2905117</v>
      </c>
      <c r="D74" s="157">
        <v>1452376</v>
      </c>
      <c r="E74" s="157">
        <v>266246</v>
      </c>
      <c r="F74" s="157">
        <v>683841</v>
      </c>
      <c r="G74" s="157">
        <v>81234</v>
      </c>
      <c r="H74" s="157">
        <v>631112</v>
      </c>
      <c r="I74" s="157">
        <v>-28505</v>
      </c>
      <c r="J74" s="157">
        <v>79020</v>
      </c>
      <c r="K74" s="33">
        <v>2481483</v>
      </c>
      <c r="L74" s="157">
        <v>423634</v>
      </c>
      <c r="M74" s="154">
        <v>2525915</v>
      </c>
      <c r="N74" s="154">
        <v>2298825</v>
      </c>
      <c r="O74" s="27">
        <v>196544</v>
      </c>
    </row>
    <row r="75" spans="1:15">
      <c r="A75" s="26">
        <v>7</v>
      </c>
      <c r="B75" s="35" t="s">
        <v>31</v>
      </c>
      <c r="C75" s="157">
        <v>1199261</v>
      </c>
      <c r="D75" s="157">
        <v>627230</v>
      </c>
      <c r="E75" s="157">
        <v>131606</v>
      </c>
      <c r="F75" s="157">
        <v>236887</v>
      </c>
      <c r="G75" s="157">
        <v>23415</v>
      </c>
      <c r="H75" s="157">
        <v>225443</v>
      </c>
      <c r="I75" s="157">
        <v>-11971</v>
      </c>
      <c r="J75" s="157">
        <v>32638</v>
      </c>
      <c r="K75" s="33">
        <v>1028361</v>
      </c>
      <c r="L75" s="157">
        <v>170900</v>
      </c>
      <c r="M75" s="154">
        <v>1071388</v>
      </c>
      <c r="N75" s="154">
        <v>952664</v>
      </c>
      <c r="O75" s="27">
        <v>52176</v>
      </c>
    </row>
    <row r="76" spans="1:15">
      <c r="A76" s="26">
        <v>8</v>
      </c>
      <c r="B76" s="35" t="s">
        <v>32</v>
      </c>
      <c r="C76" s="157">
        <v>772503</v>
      </c>
      <c r="D76" s="157">
        <v>424662</v>
      </c>
      <c r="E76" s="157">
        <v>127156</v>
      </c>
      <c r="F76" s="157">
        <v>131554</v>
      </c>
      <c r="G76" s="157">
        <v>11386</v>
      </c>
      <c r="H76" s="157">
        <v>128488</v>
      </c>
      <c r="I76" s="157">
        <v>-8320</v>
      </c>
      <c r="J76" s="157">
        <v>30913</v>
      </c>
      <c r="K76" s="33">
        <v>714285</v>
      </c>
      <c r="L76" s="157">
        <v>58218</v>
      </c>
      <c r="M76" s="154">
        <v>738059</v>
      </c>
      <c r="N76" s="154">
        <v>661708</v>
      </c>
      <c r="O76" s="27">
        <v>-18133</v>
      </c>
    </row>
    <row r="77" spans="1:15">
      <c r="A77" s="26">
        <v>9</v>
      </c>
      <c r="B77" s="35" t="s">
        <v>33</v>
      </c>
      <c r="C77" s="157">
        <v>514276</v>
      </c>
      <c r="D77" s="157">
        <v>277017</v>
      </c>
      <c r="E77" s="157">
        <v>69334</v>
      </c>
      <c r="F77" s="157">
        <v>85819</v>
      </c>
      <c r="G77" s="157">
        <v>11067</v>
      </c>
      <c r="H77" s="157">
        <v>79974</v>
      </c>
      <c r="I77" s="157">
        <v>-5222</v>
      </c>
      <c r="J77" s="157">
        <v>13643</v>
      </c>
      <c r="K77" s="33">
        <v>445813</v>
      </c>
      <c r="L77" s="157">
        <v>68463</v>
      </c>
      <c r="M77" s="154">
        <v>471666</v>
      </c>
      <c r="N77" s="154">
        <v>412998</v>
      </c>
      <c r="O77" s="27">
        <v>9795</v>
      </c>
    </row>
    <row r="78" spans="1:15">
      <c r="A78" s="28">
        <v>10</v>
      </c>
      <c r="B78" s="36" t="s">
        <v>34</v>
      </c>
      <c r="C78" s="158">
        <v>566262</v>
      </c>
      <c r="D78" s="158">
        <v>326846</v>
      </c>
      <c r="E78" s="158">
        <v>103792</v>
      </c>
      <c r="F78" s="158">
        <v>96816</v>
      </c>
      <c r="G78" s="158">
        <v>15531</v>
      </c>
      <c r="H78" s="158">
        <v>87828</v>
      </c>
      <c r="I78" s="158">
        <v>-6543</v>
      </c>
      <c r="J78" s="158">
        <v>33820</v>
      </c>
      <c r="K78" s="34">
        <v>561274</v>
      </c>
      <c r="L78" s="158">
        <v>4988</v>
      </c>
      <c r="M78" s="30">
        <v>549172</v>
      </c>
      <c r="N78" s="30">
        <v>519960</v>
      </c>
      <c r="O78" s="31">
        <v>-24224</v>
      </c>
    </row>
    <row r="81" spans="1:15">
      <c r="A81" s="227" t="s">
        <v>282</v>
      </c>
      <c r="B81" s="228"/>
      <c r="C81" s="228"/>
      <c r="D81" s="228"/>
      <c r="E81" s="228"/>
      <c r="F81" s="228"/>
      <c r="G81" s="50"/>
      <c r="H81" s="50"/>
      <c r="I81" s="50"/>
      <c r="J81" s="50"/>
      <c r="K81" s="50"/>
      <c r="L81" s="50"/>
      <c r="M81" s="50"/>
      <c r="N81" s="50" t="s">
        <v>10</v>
      </c>
      <c r="O81" s="50"/>
    </row>
    <row r="82" spans="1:15">
      <c r="A82" s="148"/>
      <c r="B82" s="149" t="s">
        <v>11</v>
      </c>
      <c r="C82" s="340" t="s">
        <v>12</v>
      </c>
      <c r="D82" s="342" t="s">
        <v>13</v>
      </c>
      <c r="E82" s="340" t="s">
        <v>14</v>
      </c>
      <c r="F82" s="344" t="s">
        <v>8</v>
      </c>
      <c r="G82" s="19"/>
      <c r="H82" s="19"/>
      <c r="I82" s="20"/>
      <c r="J82" s="340" t="s">
        <v>9</v>
      </c>
      <c r="K82" s="340" t="s">
        <v>15</v>
      </c>
      <c r="L82" s="19" t="s">
        <v>16</v>
      </c>
      <c r="M82" s="19"/>
      <c r="N82" s="19"/>
      <c r="O82" s="20"/>
    </row>
    <row r="83" spans="1:15" ht="25">
      <c r="A83" s="150"/>
      <c r="B83" s="151" t="s">
        <v>17</v>
      </c>
      <c r="C83" s="341"/>
      <c r="D83" s="343"/>
      <c r="E83" s="341"/>
      <c r="F83" s="345"/>
      <c r="G83" s="21" t="s">
        <v>18</v>
      </c>
      <c r="H83" s="22" t="s">
        <v>19</v>
      </c>
      <c r="I83" s="20" t="s">
        <v>20</v>
      </c>
      <c r="J83" s="341"/>
      <c r="K83" s="341"/>
      <c r="L83" s="152" t="s">
        <v>199</v>
      </c>
      <c r="M83" s="21" t="s">
        <v>21</v>
      </c>
      <c r="N83" s="22" t="s">
        <v>22</v>
      </c>
      <c r="O83" s="20" t="s">
        <v>23</v>
      </c>
    </row>
    <row r="84" spans="1:15">
      <c r="A84" s="153"/>
      <c r="B84" s="32" t="s">
        <v>24</v>
      </c>
      <c r="C84" s="107">
        <f>ROUND((C68-C36)/C36*100,1)</f>
        <v>3.3</v>
      </c>
      <c r="D84" s="108">
        <f t="shared" ref="D84:O84" si="1">ROUND((D68-D36)/D36*100,1)</f>
        <v>3.3</v>
      </c>
      <c r="E84" s="108">
        <f t="shared" si="1"/>
        <v>5</v>
      </c>
      <c r="F84" s="108">
        <f t="shared" si="1"/>
        <v>-1.4</v>
      </c>
      <c r="G84" s="108">
        <f t="shared" si="1"/>
        <v>1.7</v>
      </c>
      <c r="H84" s="108">
        <f t="shared" si="1"/>
        <v>5.3</v>
      </c>
      <c r="I84" s="108">
        <f t="shared" si="1"/>
        <v>-955.9</v>
      </c>
      <c r="J84" s="108">
        <f t="shared" si="1"/>
        <v>-9.6</v>
      </c>
      <c r="K84" s="108">
        <f t="shared" si="1"/>
        <v>2</v>
      </c>
      <c r="L84" s="108">
        <f t="shared" si="1"/>
        <v>33.5</v>
      </c>
      <c r="M84" s="108">
        <f t="shared" si="1"/>
        <v>4.7</v>
      </c>
      <c r="N84" s="108">
        <f t="shared" si="1"/>
        <v>3.3</v>
      </c>
      <c r="O84" s="109">
        <f t="shared" si="1"/>
        <v>0</v>
      </c>
    </row>
    <row r="85" spans="1:15">
      <c r="A85" s="26">
        <v>1</v>
      </c>
      <c r="B85" s="35" t="s">
        <v>25</v>
      </c>
      <c r="C85" s="110">
        <f t="shared" ref="C85:O94" si="2">ROUND((C69-C37)/C37*100,1)</f>
        <v>3</v>
      </c>
      <c r="D85" s="155">
        <f t="shared" si="2"/>
        <v>4.5999999999999996</v>
      </c>
      <c r="E85" s="155">
        <f t="shared" si="2"/>
        <v>5.5</v>
      </c>
      <c r="F85" s="155">
        <f t="shared" si="2"/>
        <v>-3.4</v>
      </c>
      <c r="G85" s="155">
        <f t="shared" si="2"/>
        <v>-3.5</v>
      </c>
      <c r="H85" s="155">
        <f t="shared" si="2"/>
        <v>5.2</v>
      </c>
      <c r="I85" s="155">
        <f t="shared" si="2"/>
        <v>-954.9</v>
      </c>
      <c r="J85" s="155">
        <f t="shared" si="2"/>
        <v>-11.6</v>
      </c>
      <c r="K85" s="155">
        <f t="shared" si="2"/>
        <v>2.5</v>
      </c>
      <c r="L85" s="155">
        <f t="shared" si="2"/>
        <v>8.4</v>
      </c>
      <c r="M85" s="155">
        <f t="shared" si="2"/>
        <v>4.3</v>
      </c>
      <c r="N85" s="155">
        <f t="shared" si="2"/>
        <v>3.8</v>
      </c>
      <c r="O85" s="111">
        <f t="shared" si="2"/>
        <v>0</v>
      </c>
    </row>
    <row r="86" spans="1:15">
      <c r="A86" s="26">
        <v>2</v>
      </c>
      <c r="B86" s="35" t="s">
        <v>26</v>
      </c>
      <c r="C86" s="110">
        <f t="shared" si="2"/>
        <v>3.5</v>
      </c>
      <c r="D86" s="155">
        <f t="shared" si="2"/>
        <v>4</v>
      </c>
      <c r="E86" s="155">
        <f t="shared" si="2"/>
        <v>4.7</v>
      </c>
      <c r="F86" s="155">
        <f t="shared" si="2"/>
        <v>-2.5</v>
      </c>
      <c r="G86" s="155">
        <f t="shared" si="2"/>
        <v>1</v>
      </c>
      <c r="H86" s="155">
        <f t="shared" si="2"/>
        <v>5.3</v>
      </c>
      <c r="I86" s="155">
        <f t="shared" si="2"/>
        <v>-954.7</v>
      </c>
      <c r="J86" s="155">
        <f t="shared" si="2"/>
        <v>-1.6</v>
      </c>
      <c r="K86" s="155">
        <f t="shared" si="2"/>
        <v>2.7</v>
      </c>
      <c r="L86" s="155">
        <f t="shared" si="2"/>
        <v>-41.5</v>
      </c>
      <c r="M86" s="155">
        <f t="shared" si="2"/>
        <v>4.9000000000000004</v>
      </c>
      <c r="N86" s="155">
        <f t="shared" si="2"/>
        <v>4</v>
      </c>
      <c r="O86" s="111">
        <f t="shared" si="2"/>
        <v>0</v>
      </c>
    </row>
    <row r="87" spans="1:15">
      <c r="A87" s="26">
        <v>3</v>
      </c>
      <c r="B87" s="35" t="s">
        <v>27</v>
      </c>
      <c r="C87" s="110">
        <f t="shared" si="2"/>
        <v>3.2</v>
      </c>
      <c r="D87" s="155">
        <f t="shared" si="2"/>
        <v>2.7</v>
      </c>
      <c r="E87" s="155">
        <f t="shared" si="2"/>
        <v>4.4000000000000004</v>
      </c>
      <c r="F87" s="155">
        <f t="shared" si="2"/>
        <v>1</v>
      </c>
      <c r="G87" s="155">
        <f t="shared" si="2"/>
        <v>19.600000000000001</v>
      </c>
      <c r="H87" s="155">
        <f t="shared" si="2"/>
        <v>5.4</v>
      </c>
      <c r="I87" s="155">
        <f t="shared" si="2"/>
        <v>-955.8</v>
      </c>
      <c r="J87" s="155">
        <f t="shared" si="2"/>
        <v>-2</v>
      </c>
      <c r="K87" s="155">
        <f t="shared" si="2"/>
        <v>2.4</v>
      </c>
      <c r="L87" s="155">
        <f t="shared" si="2"/>
        <v>-4.2</v>
      </c>
      <c r="M87" s="155">
        <f t="shared" si="2"/>
        <v>4.7</v>
      </c>
      <c r="N87" s="155">
        <f t="shared" si="2"/>
        <v>3.8</v>
      </c>
      <c r="O87" s="111">
        <f t="shared" si="2"/>
        <v>0</v>
      </c>
    </row>
    <row r="88" spans="1:15">
      <c r="A88" s="26">
        <v>4</v>
      </c>
      <c r="B88" s="35" t="s">
        <v>28</v>
      </c>
      <c r="C88" s="110">
        <f t="shared" si="2"/>
        <v>4</v>
      </c>
      <c r="D88" s="155">
        <f t="shared" si="2"/>
        <v>3.2</v>
      </c>
      <c r="E88" s="155">
        <f t="shared" si="2"/>
        <v>5.3</v>
      </c>
      <c r="F88" s="155">
        <f t="shared" si="2"/>
        <v>2.5</v>
      </c>
      <c r="G88" s="155">
        <f t="shared" si="2"/>
        <v>20.7</v>
      </c>
      <c r="H88" s="155">
        <f t="shared" si="2"/>
        <v>5.5</v>
      </c>
      <c r="I88" s="155">
        <f t="shared" si="2"/>
        <v>-963</v>
      </c>
      <c r="J88" s="155">
        <f t="shared" si="2"/>
        <v>-4</v>
      </c>
      <c r="K88" s="155">
        <f t="shared" si="2"/>
        <v>3</v>
      </c>
      <c r="L88" s="155">
        <f t="shared" si="2"/>
        <v>-64.7</v>
      </c>
      <c r="M88" s="155">
        <f t="shared" si="2"/>
        <v>5.5</v>
      </c>
      <c r="N88" s="155">
        <f t="shared" si="2"/>
        <v>4.3</v>
      </c>
      <c r="O88" s="111">
        <f t="shared" si="2"/>
        <v>0</v>
      </c>
    </row>
    <row r="89" spans="1:15">
      <c r="A89" s="26">
        <v>5</v>
      </c>
      <c r="B89" s="35" t="s">
        <v>29</v>
      </c>
      <c r="C89" s="110">
        <f t="shared" si="2"/>
        <v>3.3</v>
      </c>
      <c r="D89" s="155">
        <f t="shared" si="2"/>
        <v>0.3</v>
      </c>
      <c r="E89" s="155">
        <f t="shared" si="2"/>
        <v>4.0999999999999996</v>
      </c>
      <c r="F89" s="155">
        <f t="shared" si="2"/>
        <v>-1.7</v>
      </c>
      <c r="G89" s="155">
        <f t="shared" si="2"/>
        <v>-11.7</v>
      </c>
      <c r="H89" s="155">
        <f t="shared" si="2"/>
        <v>5.6</v>
      </c>
      <c r="I89" s="155">
        <f t="shared" si="2"/>
        <v>-958.3</v>
      </c>
      <c r="J89" s="155">
        <f t="shared" si="2"/>
        <v>-16.3</v>
      </c>
      <c r="K89" s="155">
        <f t="shared" si="2"/>
        <v>-0.4</v>
      </c>
      <c r="L89" s="155">
        <f t="shared" si="2"/>
        <v>29.2</v>
      </c>
      <c r="M89" s="155">
        <f t="shared" si="2"/>
        <v>5</v>
      </c>
      <c r="N89" s="155">
        <f t="shared" si="2"/>
        <v>0.9</v>
      </c>
      <c r="O89" s="111">
        <f t="shared" si="2"/>
        <v>0</v>
      </c>
    </row>
    <row r="90" spans="1:15">
      <c r="A90" s="26">
        <v>6</v>
      </c>
      <c r="B90" s="35" t="s">
        <v>30</v>
      </c>
      <c r="C90" s="110">
        <f t="shared" si="2"/>
        <v>3.7</v>
      </c>
      <c r="D90" s="155">
        <f t="shared" si="2"/>
        <v>4.4000000000000004</v>
      </c>
      <c r="E90" s="155">
        <f t="shared" si="2"/>
        <v>5.4</v>
      </c>
      <c r="F90" s="155">
        <f t="shared" si="2"/>
        <v>-2.7</v>
      </c>
      <c r="G90" s="155">
        <f t="shared" si="2"/>
        <v>-20.9</v>
      </c>
      <c r="H90" s="155">
        <f t="shared" si="2"/>
        <v>5.7</v>
      </c>
      <c r="I90" s="155">
        <f t="shared" si="2"/>
        <v>-955.7</v>
      </c>
      <c r="J90" s="155">
        <f t="shared" si="2"/>
        <v>-16.3</v>
      </c>
      <c r="K90" s="155">
        <f t="shared" si="2"/>
        <v>1.7</v>
      </c>
      <c r="L90" s="155">
        <f t="shared" si="2"/>
        <v>17.8</v>
      </c>
      <c r="M90" s="155">
        <f t="shared" si="2"/>
        <v>5.4</v>
      </c>
      <c r="N90" s="155">
        <f t="shared" si="2"/>
        <v>3</v>
      </c>
      <c r="O90" s="111">
        <f t="shared" si="2"/>
        <v>0</v>
      </c>
    </row>
    <row r="91" spans="1:15">
      <c r="A91" s="26">
        <v>7</v>
      </c>
      <c r="B91" s="35" t="s">
        <v>31</v>
      </c>
      <c r="C91" s="110">
        <f t="shared" si="2"/>
        <v>3.3</v>
      </c>
      <c r="D91" s="155">
        <f t="shared" si="2"/>
        <v>-0.4</v>
      </c>
      <c r="E91" s="155">
        <f t="shared" si="2"/>
        <v>3.8</v>
      </c>
      <c r="F91" s="155">
        <f t="shared" si="2"/>
        <v>0.1</v>
      </c>
      <c r="G91" s="155">
        <f t="shared" si="2"/>
        <v>12.6</v>
      </c>
      <c r="H91" s="155">
        <f t="shared" si="2"/>
        <v>5.0999999999999996</v>
      </c>
      <c r="I91" s="155">
        <f t="shared" si="2"/>
        <v>-949</v>
      </c>
      <c r="J91" s="155">
        <f t="shared" si="2"/>
        <v>-10</v>
      </c>
      <c r="K91" s="155">
        <f t="shared" si="2"/>
        <v>-0.1</v>
      </c>
      <c r="L91" s="155">
        <f t="shared" si="2"/>
        <v>29.5</v>
      </c>
      <c r="M91" s="155">
        <f t="shared" si="2"/>
        <v>4.9000000000000004</v>
      </c>
      <c r="N91" s="155">
        <f t="shared" si="2"/>
        <v>1.2</v>
      </c>
      <c r="O91" s="111">
        <f t="shared" si="2"/>
        <v>0</v>
      </c>
    </row>
    <row r="92" spans="1:15">
      <c r="A92" s="26">
        <v>8</v>
      </c>
      <c r="B92" s="35" t="s">
        <v>32</v>
      </c>
      <c r="C92" s="110">
        <f t="shared" si="2"/>
        <v>2.2000000000000002</v>
      </c>
      <c r="D92" s="155">
        <f t="shared" si="2"/>
        <v>-1.4</v>
      </c>
      <c r="E92" s="155">
        <f t="shared" si="2"/>
        <v>4.3</v>
      </c>
      <c r="F92" s="155">
        <f t="shared" si="2"/>
        <v>-4.5999999999999996</v>
      </c>
      <c r="G92" s="155">
        <f t="shared" si="2"/>
        <v>7</v>
      </c>
      <c r="H92" s="155">
        <f t="shared" si="2"/>
        <v>1.7</v>
      </c>
      <c r="I92" s="155">
        <f t="shared" si="2"/>
        <v>-941.3</v>
      </c>
      <c r="J92" s="155">
        <f t="shared" si="2"/>
        <v>-16</v>
      </c>
      <c r="K92" s="155">
        <f t="shared" si="2"/>
        <v>-1.8</v>
      </c>
      <c r="L92" s="155">
        <f t="shared" si="2"/>
        <v>102.2</v>
      </c>
      <c r="M92" s="155">
        <f t="shared" si="2"/>
        <v>3.7</v>
      </c>
      <c r="N92" s="155">
        <f t="shared" si="2"/>
        <v>-0.5</v>
      </c>
      <c r="O92" s="111">
        <f t="shared" si="2"/>
        <v>0</v>
      </c>
    </row>
    <row r="93" spans="1:15">
      <c r="A93" s="26">
        <v>9</v>
      </c>
      <c r="B93" s="35" t="s">
        <v>33</v>
      </c>
      <c r="C93" s="110">
        <f t="shared" si="2"/>
        <v>2.9</v>
      </c>
      <c r="D93" s="155">
        <f t="shared" si="2"/>
        <v>-1.2</v>
      </c>
      <c r="E93" s="155">
        <f t="shared" si="2"/>
        <v>4</v>
      </c>
      <c r="F93" s="155">
        <f t="shared" si="2"/>
        <v>1.1000000000000001</v>
      </c>
      <c r="G93" s="155">
        <f t="shared" si="2"/>
        <v>26.5</v>
      </c>
      <c r="H93" s="155">
        <f t="shared" si="2"/>
        <v>5.9</v>
      </c>
      <c r="I93" s="155">
        <f t="shared" si="2"/>
        <v>-961.7</v>
      </c>
      <c r="J93" s="155">
        <f t="shared" si="2"/>
        <v>16.3</v>
      </c>
      <c r="K93" s="155">
        <f t="shared" si="2"/>
        <v>0.5</v>
      </c>
      <c r="L93" s="155">
        <f t="shared" si="2"/>
        <v>21.7</v>
      </c>
      <c r="M93" s="155">
        <f t="shared" si="2"/>
        <v>4.3</v>
      </c>
      <c r="N93" s="155">
        <f t="shared" si="2"/>
        <v>1.8</v>
      </c>
      <c r="O93" s="111">
        <f t="shared" si="2"/>
        <v>0</v>
      </c>
    </row>
    <row r="94" spans="1:15">
      <c r="A94" s="28">
        <v>10</v>
      </c>
      <c r="B94" s="36" t="s">
        <v>34</v>
      </c>
      <c r="C94" s="112">
        <f t="shared" si="2"/>
        <v>1.9</v>
      </c>
      <c r="D94" s="113">
        <f t="shared" si="2"/>
        <v>1.1000000000000001</v>
      </c>
      <c r="E94" s="113">
        <f t="shared" si="2"/>
        <v>4.8</v>
      </c>
      <c r="F94" s="113">
        <f t="shared" si="2"/>
        <v>-3.3</v>
      </c>
      <c r="G94" s="113">
        <f t="shared" si="2"/>
        <v>-0.3</v>
      </c>
      <c r="H94" s="113">
        <f t="shared" si="2"/>
        <v>4.8</v>
      </c>
      <c r="I94" s="113">
        <f t="shared" si="2"/>
        <v>-959.8</v>
      </c>
      <c r="J94" s="113">
        <f t="shared" si="2"/>
        <v>-16</v>
      </c>
      <c r="K94" s="113">
        <f t="shared" si="2"/>
        <v>-0.2</v>
      </c>
      <c r="L94" s="113">
        <f t="shared" si="2"/>
        <v>-170.2</v>
      </c>
      <c r="M94" s="113">
        <f t="shared" si="2"/>
        <v>3.3</v>
      </c>
      <c r="N94" s="113">
        <f t="shared" si="2"/>
        <v>1</v>
      </c>
      <c r="O94" s="114">
        <f t="shared" si="2"/>
        <v>0</v>
      </c>
    </row>
    <row r="97" spans="1:15">
      <c r="A97" s="227" t="s">
        <v>283</v>
      </c>
      <c r="B97" s="228"/>
      <c r="C97" s="228"/>
      <c r="D97" s="228"/>
      <c r="E97" s="228"/>
      <c r="F97" s="228"/>
      <c r="G97" s="50"/>
      <c r="H97" s="50"/>
      <c r="I97" s="50"/>
      <c r="J97" s="50"/>
      <c r="K97" s="50"/>
      <c r="L97" s="50"/>
      <c r="M97" s="50"/>
      <c r="N97" s="50" t="s">
        <v>10</v>
      </c>
      <c r="O97" s="50"/>
    </row>
    <row r="98" spans="1:15">
      <c r="A98" s="148"/>
      <c r="B98" s="149" t="s">
        <v>11</v>
      </c>
      <c r="C98" s="340" t="s">
        <v>12</v>
      </c>
      <c r="D98" s="342" t="s">
        <v>13</v>
      </c>
      <c r="E98" s="340" t="s">
        <v>14</v>
      </c>
      <c r="F98" s="344" t="s">
        <v>8</v>
      </c>
      <c r="G98" s="19"/>
      <c r="H98" s="19"/>
      <c r="I98" s="20"/>
      <c r="J98" s="340" t="s">
        <v>9</v>
      </c>
      <c r="K98" s="340" t="s">
        <v>15</v>
      </c>
      <c r="L98" s="19" t="s">
        <v>16</v>
      </c>
      <c r="M98" s="19"/>
      <c r="N98" s="19"/>
      <c r="O98" s="20"/>
    </row>
    <row r="99" spans="1:15" ht="25">
      <c r="A99" s="150"/>
      <c r="B99" s="151" t="s">
        <v>17</v>
      </c>
      <c r="C99" s="341"/>
      <c r="D99" s="343"/>
      <c r="E99" s="341"/>
      <c r="F99" s="345"/>
      <c r="G99" s="21" t="s">
        <v>18</v>
      </c>
      <c r="H99" s="22" t="s">
        <v>19</v>
      </c>
      <c r="I99" s="20" t="s">
        <v>20</v>
      </c>
      <c r="J99" s="341"/>
      <c r="K99" s="341"/>
      <c r="L99" s="152" t="s">
        <v>199</v>
      </c>
      <c r="M99" s="21" t="s">
        <v>21</v>
      </c>
      <c r="N99" s="22" t="s">
        <v>22</v>
      </c>
      <c r="O99" s="20" t="s">
        <v>23</v>
      </c>
    </row>
    <row r="100" spans="1:15">
      <c r="A100" s="153"/>
      <c r="B100" s="23" t="s">
        <v>24</v>
      </c>
      <c r="C100" s="156">
        <v>25287229.391714394</v>
      </c>
      <c r="D100" s="24">
        <v>15145593</v>
      </c>
      <c r="E100" s="24">
        <v>3055583</v>
      </c>
      <c r="F100" s="24">
        <v>5013336</v>
      </c>
      <c r="G100" s="24">
        <v>768078</v>
      </c>
      <c r="H100" s="24">
        <v>4515950</v>
      </c>
      <c r="I100" s="24">
        <v>-270692</v>
      </c>
      <c r="J100" s="24">
        <v>772086</v>
      </c>
      <c r="K100" s="24">
        <v>23986598</v>
      </c>
      <c r="L100" s="24">
        <v>1300631.391714395</v>
      </c>
      <c r="M100" s="24">
        <v>23280288.02952414</v>
      </c>
      <c r="N100" s="24">
        <v>22352463</v>
      </c>
      <c r="O100" s="25">
        <v>372806.36219025683</v>
      </c>
    </row>
    <row r="101" spans="1:15">
      <c r="A101" s="26">
        <v>1</v>
      </c>
      <c r="B101" s="17" t="s">
        <v>25</v>
      </c>
      <c r="C101" s="157">
        <v>7823786.391714395</v>
      </c>
      <c r="D101" s="154">
        <v>4490709</v>
      </c>
      <c r="E101" s="154">
        <v>1076849</v>
      </c>
      <c r="F101" s="154">
        <v>1235449</v>
      </c>
      <c r="G101" s="154">
        <v>203967</v>
      </c>
      <c r="H101" s="154">
        <v>1111302</v>
      </c>
      <c r="I101" s="154">
        <v>-79820</v>
      </c>
      <c r="J101" s="154">
        <v>306536</v>
      </c>
      <c r="K101" s="154">
        <v>7109543</v>
      </c>
      <c r="L101" s="154">
        <v>714243.39171439502</v>
      </c>
      <c r="M101" s="154">
        <v>7225092.0295241382</v>
      </c>
      <c r="N101" s="154">
        <v>6625191</v>
      </c>
      <c r="O101" s="27">
        <v>114342.36219025683</v>
      </c>
    </row>
    <row r="102" spans="1:15">
      <c r="A102" s="26">
        <v>2</v>
      </c>
      <c r="B102" s="17" t="s">
        <v>26</v>
      </c>
      <c r="C102" s="157">
        <v>4205450</v>
      </c>
      <c r="D102" s="154">
        <v>2935009</v>
      </c>
      <c r="E102" s="154">
        <v>490758</v>
      </c>
      <c r="F102" s="154">
        <v>776862</v>
      </c>
      <c r="G102" s="154">
        <v>173215</v>
      </c>
      <c r="H102" s="154">
        <v>651863</v>
      </c>
      <c r="I102" s="154">
        <v>-48216</v>
      </c>
      <c r="J102" s="154">
        <v>88987</v>
      </c>
      <c r="K102" s="154">
        <v>4291616</v>
      </c>
      <c r="L102" s="154">
        <v>-86166</v>
      </c>
      <c r="M102" s="154">
        <v>3910130</v>
      </c>
      <c r="N102" s="154">
        <v>3999241</v>
      </c>
      <c r="O102" s="27">
        <v>2945</v>
      </c>
    </row>
    <row r="103" spans="1:15">
      <c r="A103" s="26">
        <v>3</v>
      </c>
      <c r="B103" s="17" t="s">
        <v>27</v>
      </c>
      <c r="C103" s="157">
        <v>2522071</v>
      </c>
      <c r="D103" s="154">
        <v>1922443</v>
      </c>
      <c r="E103" s="154">
        <v>324639</v>
      </c>
      <c r="F103" s="154">
        <v>553080</v>
      </c>
      <c r="G103" s="154">
        <v>100706</v>
      </c>
      <c r="H103" s="154">
        <v>484271</v>
      </c>
      <c r="I103" s="154">
        <v>-31897</v>
      </c>
      <c r="J103" s="154">
        <v>74241</v>
      </c>
      <c r="K103" s="154">
        <v>2874403</v>
      </c>
      <c r="L103" s="154">
        <v>-352332</v>
      </c>
      <c r="M103" s="154">
        <v>2388541</v>
      </c>
      <c r="N103" s="154">
        <v>2678580</v>
      </c>
      <c r="O103" s="27">
        <v>-62293</v>
      </c>
    </row>
    <row r="104" spans="1:15">
      <c r="A104" s="26">
        <v>4</v>
      </c>
      <c r="B104" s="17" t="s">
        <v>28</v>
      </c>
      <c r="C104" s="157">
        <v>3262839</v>
      </c>
      <c r="D104" s="154">
        <v>1995554</v>
      </c>
      <c r="E104" s="154">
        <v>312995</v>
      </c>
      <c r="F104" s="154">
        <v>907300</v>
      </c>
      <c r="G104" s="154">
        <v>111061</v>
      </c>
      <c r="H104" s="154">
        <v>833167</v>
      </c>
      <c r="I104" s="154">
        <v>-36928</v>
      </c>
      <c r="J104" s="154">
        <v>74705</v>
      </c>
      <c r="K104" s="154">
        <v>3290554</v>
      </c>
      <c r="L104" s="154">
        <v>-27715</v>
      </c>
      <c r="M104" s="154">
        <v>3004804</v>
      </c>
      <c r="N104" s="154">
        <v>3066378</v>
      </c>
      <c r="O104" s="27">
        <v>33859</v>
      </c>
    </row>
    <row r="105" spans="1:15">
      <c r="A105" s="26">
        <v>5</v>
      </c>
      <c r="B105" s="17" t="s">
        <v>29</v>
      </c>
      <c r="C105" s="157">
        <v>1384340</v>
      </c>
      <c r="D105" s="154">
        <v>689041</v>
      </c>
      <c r="E105" s="154">
        <v>145884</v>
      </c>
      <c r="F105" s="154">
        <v>273464</v>
      </c>
      <c r="G105" s="154">
        <v>26468</v>
      </c>
      <c r="H105" s="154">
        <v>260266</v>
      </c>
      <c r="I105" s="154">
        <v>-13270</v>
      </c>
      <c r="J105" s="154">
        <v>37643</v>
      </c>
      <c r="K105" s="154">
        <v>1146032</v>
      </c>
      <c r="L105" s="154">
        <v>238308</v>
      </c>
      <c r="M105" s="154">
        <v>1238470</v>
      </c>
      <c r="N105" s="154">
        <v>1067957</v>
      </c>
      <c r="O105" s="27">
        <v>67795</v>
      </c>
    </row>
    <row r="106" spans="1:15">
      <c r="A106" s="26">
        <v>6</v>
      </c>
      <c r="B106" s="17" t="s">
        <v>30</v>
      </c>
      <c r="C106" s="157">
        <v>3040893</v>
      </c>
      <c r="D106" s="154">
        <v>1461444</v>
      </c>
      <c r="E106" s="154">
        <v>269577</v>
      </c>
      <c r="F106" s="154">
        <v>707529</v>
      </c>
      <c r="G106" s="154">
        <v>94509</v>
      </c>
      <c r="H106" s="154">
        <v>641525</v>
      </c>
      <c r="I106" s="154">
        <v>-28505</v>
      </c>
      <c r="J106" s="154">
        <v>77680</v>
      </c>
      <c r="K106" s="154">
        <v>2516230</v>
      </c>
      <c r="L106" s="154">
        <v>524663</v>
      </c>
      <c r="M106" s="154">
        <v>2672925</v>
      </c>
      <c r="N106" s="154">
        <v>2344806</v>
      </c>
      <c r="O106" s="27">
        <v>196544</v>
      </c>
    </row>
    <row r="107" spans="1:15">
      <c r="A107" s="26">
        <v>7</v>
      </c>
      <c r="B107" s="17" t="s">
        <v>31</v>
      </c>
      <c r="C107" s="157">
        <v>1228855</v>
      </c>
      <c r="D107" s="154">
        <v>627752</v>
      </c>
      <c r="E107" s="154">
        <v>133197</v>
      </c>
      <c r="F107" s="154">
        <v>239658</v>
      </c>
      <c r="G107" s="154">
        <v>21459</v>
      </c>
      <c r="H107" s="154">
        <v>230170</v>
      </c>
      <c r="I107" s="154">
        <v>-11971</v>
      </c>
      <c r="J107" s="154">
        <v>32112</v>
      </c>
      <c r="K107" s="154">
        <v>1032719</v>
      </c>
      <c r="L107" s="154">
        <v>196136</v>
      </c>
      <c r="M107" s="154">
        <v>1106322</v>
      </c>
      <c r="N107" s="154">
        <v>962362</v>
      </c>
      <c r="O107" s="27">
        <v>52176</v>
      </c>
    </row>
    <row r="108" spans="1:15">
      <c r="A108" s="26">
        <v>8</v>
      </c>
      <c r="B108" s="17" t="s">
        <v>32</v>
      </c>
      <c r="C108" s="157">
        <v>753982</v>
      </c>
      <c r="D108" s="154">
        <v>420769</v>
      </c>
      <c r="E108" s="154">
        <v>128778</v>
      </c>
      <c r="F108" s="154">
        <v>135216</v>
      </c>
      <c r="G108" s="154">
        <v>11646</v>
      </c>
      <c r="H108" s="154">
        <v>131890</v>
      </c>
      <c r="I108" s="154">
        <v>-8320</v>
      </c>
      <c r="J108" s="154">
        <v>30207</v>
      </c>
      <c r="K108" s="154">
        <v>714970</v>
      </c>
      <c r="L108" s="154">
        <v>39012</v>
      </c>
      <c r="M108" s="154">
        <v>723406</v>
      </c>
      <c r="N108" s="154">
        <v>666261</v>
      </c>
      <c r="O108" s="27">
        <v>-18133</v>
      </c>
    </row>
    <row r="109" spans="1:15">
      <c r="A109" s="26">
        <v>9</v>
      </c>
      <c r="B109" s="17" t="s">
        <v>33</v>
      </c>
      <c r="C109" s="157">
        <v>518452</v>
      </c>
      <c r="D109" s="154">
        <v>276747</v>
      </c>
      <c r="E109" s="154">
        <v>69947</v>
      </c>
      <c r="F109" s="154">
        <v>86583</v>
      </c>
      <c r="G109" s="154">
        <v>10174</v>
      </c>
      <c r="H109" s="154">
        <v>81631</v>
      </c>
      <c r="I109" s="154">
        <v>-5222</v>
      </c>
      <c r="J109" s="154">
        <v>14604</v>
      </c>
      <c r="K109" s="154">
        <v>447881</v>
      </c>
      <c r="L109" s="154">
        <v>70571</v>
      </c>
      <c r="M109" s="154">
        <v>478144</v>
      </c>
      <c r="N109" s="154">
        <v>417368</v>
      </c>
      <c r="O109" s="27">
        <v>9795</v>
      </c>
    </row>
    <row r="110" spans="1:15">
      <c r="A110" s="28">
        <v>10</v>
      </c>
      <c r="B110" s="29" t="s">
        <v>34</v>
      </c>
      <c r="C110" s="158">
        <v>546561</v>
      </c>
      <c r="D110" s="30">
        <v>326125</v>
      </c>
      <c r="E110" s="30">
        <v>102959</v>
      </c>
      <c r="F110" s="30">
        <v>98195</v>
      </c>
      <c r="G110" s="30">
        <v>14873</v>
      </c>
      <c r="H110" s="30">
        <v>89865</v>
      </c>
      <c r="I110" s="30">
        <v>-6543</v>
      </c>
      <c r="J110" s="30">
        <v>35371</v>
      </c>
      <c r="K110" s="30">
        <v>562650</v>
      </c>
      <c r="L110" s="30">
        <v>-16089</v>
      </c>
      <c r="M110" s="30">
        <v>532454</v>
      </c>
      <c r="N110" s="30">
        <v>524319</v>
      </c>
      <c r="O110" s="31">
        <v>-24224</v>
      </c>
    </row>
    <row r="113" spans="1:15">
      <c r="A113" s="227" t="s">
        <v>284</v>
      </c>
      <c r="B113" s="228"/>
      <c r="C113" s="228"/>
      <c r="D113" s="228"/>
      <c r="E113" s="228"/>
      <c r="F113" s="228"/>
      <c r="G113" s="50"/>
      <c r="H113" s="50"/>
      <c r="I113" s="50"/>
      <c r="J113" s="50"/>
      <c r="K113" s="50"/>
      <c r="L113" s="50"/>
      <c r="M113" s="50"/>
      <c r="N113" s="50" t="s">
        <v>10</v>
      </c>
      <c r="O113" s="50"/>
    </row>
    <row r="114" spans="1:15">
      <c r="A114" s="148"/>
      <c r="B114" s="149" t="s">
        <v>11</v>
      </c>
      <c r="C114" s="340" t="s">
        <v>12</v>
      </c>
      <c r="D114" s="342" t="s">
        <v>13</v>
      </c>
      <c r="E114" s="340" t="s">
        <v>14</v>
      </c>
      <c r="F114" s="344" t="s">
        <v>8</v>
      </c>
      <c r="G114" s="19"/>
      <c r="H114" s="19"/>
      <c r="I114" s="20"/>
      <c r="J114" s="340" t="s">
        <v>9</v>
      </c>
      <c r="K114" s="340" t="s">
        <v>15</v>
      </c>
      <c r="L114" s="19" t="s">
        <v>16</v>
      </c>
      <c r="M114" s="19"/>
      <c r="N114" s="19"/>
      <c r="O114" s="20"/>
    </row>
    <row r="115" spans="1:15" ht="25">
      <c r="A115" s="150"/>
      <c r="B115" s="151" t="s">
        <v>17</v>
      </c>
      <c r="C115" s="341"/>
      <c r="D115" s="343"/>
      <c r="E115" s="341"/>
      <c r="F115" s="345"/>
      <c r="G115" s="21" t="s">
        <v>18</v>
      </c>
      <c r="H115" s="22" t="s">
        <v>19</v>
      </c>
      <c r="I115" s="20" t="s">
        <v>20</v>
      </c>
      <c r="J115" s="341"/>
      <c r="K115" s="341"/>
      <c r="L115" s="152" t="s">
        <v>199</v>
      </c>
      <c r="M115" s="21" t="s">
        <v>21</v>
      </c>
      <c r="N115" s="22" t="s">
        <v>22</v>
      </c>
      <c r="O115" s="20" t="s">
        <v>23</v>
      </c>
    </row>
    <row r="116" spans="1:15">
      <c r="A116" s="153"/>
      <c r="B116" s="32" t="s">
        <v>24</v>
      </c>
      <c r="C116" s="107">
        <f>ROUND((C100-C68)/C68*100,1)</f>
        <v>0.7</v>
      </c>
      <c r="D116" s="108">
        <f t="shared" ref="D116:O116" si="3">ROUND((D100-D68)/D68*100,1)</f>
        <v>0.6</v>
      </c>
      <c r="E116" s="108">
        <f t="shared" si="3"/>
        <v>0.7</v>
      </c>
      <c r="F116" s="108">
        <f t="shared" si="3"/>
        <v>1.9</v>
      </c>
      <c r="G116" s="108">
        <f t="shared" si="3"/>
        <v>0.2</v>
      </c>
      <c r="H116" s="108">
        <f t="shared" si="3"/>
        <v>2.1</v>
      </c>
      <c r="I116" s="108">
        <f t="shared" si="3"/>
        <v>0</v>
      </c>
      <c r="J116" s="108">
        <f t="shared" si="3"/>
        <v>-1.8</v>
      </c>
      <c r="K116" s="108">
        <f t="shared" si="3"/>
        <v>0.8</v>
      </c>
      <c r="L116" s="108">
        <f t="shared" si="3"/>
        <v>-1.1000000000000001</v>
      </c>
      <c r="M116" s="108">
        <f t="shared" si="3"/>
        <v>1.3</v>
      </c>
      <c r="N116" s="108">
        <f t="shared" si="3"/>
        <v>1.4</v>
      </c>
      <c r="O116" s="109">
        <f t="shared" si="3"/>
        <v>0</v>
      </c>
    </row>
    <row r="117" spans="1:15">
      <c r="A117" s="26">
        <v>1</v>
      </c>
      <c r="B117" s="35" t="s">
        <v>25</v>
      </c>
      <c r="C117" s="110">
        <f t="shared" ref="C117:O126" si="4">ROUND((C101-C69)/C69*100,1)</f>
        <v>0.8</v>
      </c>
      <c r="D117" s="155">
        <f t="shared" si="4"/>
        <v>0.7</v>
      </c>
      <c r="E117" s="155">
        <f t="shared" si="4"/>
        <v>0.6</v>
      </c>
      <c r="F117" s="155">
        <f t="shared" si="4"/>
        <v>2.5</v>
      </c>
      <c r="G117" s="155">
        <f t="shared" si="4"/>
        <v>3.1</v>
      </c>
      <c r="H117" s="155">
        <f t="shared" si="4"/>
        <v>2.2000000000000002</v>
      </c>
      <c r="I117" s="155">
        <f t="shared" si="4"/>
        <v>0</v>
      </c>
      <c r="J117" s="155">
        <f t="shared" si="4"/>
        <v>0.7</v>
      </c>
      <c r="K117" s="155">
        <f t="shared" si="4"/>
        <v>1</v>
      </c>
      <c r="L117" s="155">
        <f t="shared" si="4"/>
        <v>-1.3</v>
      </c>
      <c r="M117" s="155">
        <f t="shared" si="4"/>
        <v>1.3</v>
      </c>
      <c r="N117" s="155">
        <f t="shared" si="4"/>
        <v>1.6</v>
      </c>
      <c r="O117" s="111">
        <f t="shared" si="4"/>
        <v>0</v>
      </c>
    </row>
    <row r="118" spans="1:15">
      <c r="A118" s="26">
        <v>2</v>
      </c>
      <c r="B118" s="35" t="s">
        <v>26</v>
      </c>
      <c r="C118" s="110">
        <f t="shared" si="4"/>
        <v>-0.3</v>
      </c>
      <c r="D118" s="155">
        <f t="shared" si="4"/>
        <v>0.8</v>
      </c>
      <c r="E118" s="155">
        <f t="shared" si="4"/>
        <v>0.8</v>
      </c>
      <c r="F118" s="155">
        <f t="shared" si="4"/>
        <v>1.1000000000000001</v>
      </c>
      <c r="G118" s="155">
        <f t="shared" si="4"/>
        <v>-2.4</v>
      </c>
      <c r="H118" s="155">
        <f t="shared" si="4"/>
        <v>2</v>
      </c>
      <c r="I118" s="155">
        <f t="shared" si="4"/>
        <v>0</v>
      </c>
      <c r="J118" s="155">
        <f t="shared" si="4"/>
        <v>-4.7</v>
      </c>
      <c r="K118" s="155">
        <f t="shared" si="4"/>
        <v>0.7</v>
      </c>
      <c r="L118" s="155">
        <f t="shared" si="4"/>
        <v>106.8</v>
      </c>
      <c r="M118" s="155">
        <f t="shared" si="4"/>
        <v>0.2</v>
      </c>
      <c r="N118" s="155">
        <f t="shared" si="4"/>
        <v>1.3</v>
      </c>
      <c r="O118" s="111">
        <f t="shared" si="4"/>
        <v>0</v>
      </c>
    </row>
    <row r="119" spans="1:15">
      <c r="A119" s="26">
        <v>3</v>
      </c>
      <c r="B119" s="35" t="s">
        <v>27</v>
      </c>
      <c r="C119" s="110">
        <f t="shared" si="4"/>
        <v>-1.9</v>
      </c>
      <c r="D119" s="155">
        <f t="shared" si="4"/>
        <v>0.6</v>
      </c>
      <c r="E119" s="155">
        <f t="shared" si="4"/>
        <v>0.8</v>
      </c>
      <c r="F119" s="155">
        <f t="shared" si="4"/>
        <v>1.3</v>
      </c>
      <c r="G119" s="155">
        <f t="shared" si="4"/>
        <v>-2.5</v>
      </c>
      <c r="H119" s="155">
        <f t="shared" si="4"/>
        <v>2.1</v>
      </c>
      <c r="I119" s="155">
        <f t="shared" si="4"/>
        <v>0</v>
      </c>
      <c r="J119" s="155">
        <f t="shared" si="4"/>
        <v>-1.9</v>
      </c>
      <c r="K119" s="155">
        <f t="shared" si="4"/>
        <v>0.7</v>
      </c>
      <c r="L119" s="155">
        <f t="shared" si="4"/>
        <v>24.4</v>
      </c>
      <c r="M119" s="155">
        <f t="shared" si="4"/>
        <v>-1.5</v>
      </c>
      <c r="N119" s="155">
        <f t="shared" si="4"/>
        <v>1.3</v>
      </c>
      <c r="O119" s="111">
        <f t="shared" si="4"/>
        <v>0</v>
      </c>
    </row>
    <row r="120" spans="1:15">
      <c r="A120" s="26">
        <v>4</v>
      </c>
      <c r="B120" s="35" t="s">
        <v>28</v>
      </c>
      <c r="C120" s="110">
        <f t="shared" si="4"/>
        <v>0.1</v>
      </c>
      <c r="D120" s="155">
        <f t="shared" si="4"/>
        <v>0.7</v>
      </c>
      <c r="E120" s="155">
        <f t="shared" si="4"/>
        <v>0.4</v>
      </c>
      <c r="F120" s="155">
        <f t="shared" si="4"/>
        <v>1</v>
      </c>
      <c r="G120" s="155">
        <f t="shared" si="4"/>
        <v>-7.8</v>
      </c>
      <c r="H120" s="155">
        <f t="shared" si="4"/>
        <v>2.2999999999999998</v>
      </c>
      <c r="I120" s="155">
        <f t="shared" si="4"/>
        <v>0</v>
      </c>
      <c r="J120" s="155">
        <f t="shared" si="4"/>
        <v>-10.9</v>
      </c>
      <c r="K120" s="155">
        <f t="shared" si="4"/>
        <v>0.5</v>
      </c>
      <c r="L120" s="155">
        <f t="shared" si="4"/>
        <v>75.900000000000006</v>
      </c>
      <c r="M120" s="155">
        <f t="shared" si="4"/>
        <v>0.7</v>
      </c>
      <c r="N120" s="155">
        <f t="shared" si="4"/>
        <v>1.1000000000000001</v>
      </c>
      <c r="O120" s="111">
        <f t="shared" si="4"/>
        <v>0</v>
      </c>
    </row>
    <row r="121" spans="1:15">
      <c r="A121" s="26">
        <v>5</v>
      </c>
      <c r="B121" s="35" t="s">
        <v>29</v>
      </c>
      <c r="C121" s="110">
        <f t="shared" si="4"/>
        <v>3.2</v>
      </c>
      <c r="D121" s="155">
        <f t="shared" si="4"/>
        <v>0.3</v>
      </c>
      <c r="E121" s="155">
        <f t="shared" si="4"/>
        <v>0.8</v>
      </c>
      <c r="F121" s="155">
        <f t="shared" si="4"/>
        <v>2.9</v>
      </c>
      <c r="G121" s="155">
        <f t="shared" si="4"/>
        <v>8.3000000000000007</v>
      </c>
      <c r="H121" s="155">
        <f t="shared" si="4"/>
        <v>2.2000000000000002</v>
      </c>
      <c r="I121" s="155">
        <f t="shared" si="4"/>
        <v>0</v>
      </c>
      <c r="J121" s="155">
        <f t="shared" si="4"/>
        <v>-3.1</v>
      </c>
      <c r="K121" s="155">
        <f t="shared" si="4"/>
        <v>0.9</v>
      </c>
      <c r="L121" s="155">
        <f t="shared" si="4"/>
        <v>15.9</v>
      </c>
      <c r="M121" s="155">
        <f t="shared" si="4"/>
        <v>4</v>
      </c>
      <c r="N121" s="155">
        <f t="shared" si="4"/>
        <v>1.5</v>
      </c>
      <c r="O121" s="111">
        <f t="shared" si="4"/>
        <v>0</v>
      </c>
    </row>
    <row r="122" spans="1:15">
      <c r="A122" s="26">
        <v>6</v>
      </c>
      <c r="B122" s="35" t="s">
        <v>30</v>
      </c>
      <c r="C122" s="110">
        <f t="shared" si="4"/>
        <v>4.7</v>
      </c>
      <c r="D122" s="155">
        <f t="shared" si="4"/>
        <v>0.6</v>
      </c>
      <c r="E122" s="155">
        <f t="shared" si="4"/>
        <v>1.3</v>
      </c>
      <c r="F122" s="155">
        <f t="shared" si="4"/>
        <v>3.5</v>
      </c>
      <c r="G122" s="155">
        <f t="shared" si="4"/>
        <v>16.3</v>
      </c>
      <c r="H122" s="155">
        <f t="shared" si="4"/>
        <v>1.6</v>
      </c>
      <c r="I122" s="155">
        <f t="shared" si="4"/>
        <v>0</v>
      </c>
      <c r="J122" s="155">
        <f t="shared" si="4"/>
        <v>-1.7</v>
      </c>
      <c r="K122" s="155">
        <f t="shared" si="4"/>
        <v>1.4</v>
      </c>
      <c r="L122" s="155">
        <f t="shared" si="4"/>
        <v>23.8</v>
      </c>
      <c r="M122" s="155">
        <f t="shared" si="4"/>
        <v>5.8</v>
      </c>
      <c r="N122" s="155">
        <f t="shared" si="4"/>
        <v>2</v>
      </c>
      <c r="O122" s="111">
        <f t="shared" si="4"/>
        <v>0</v>
      </c>
    </row>
    <row r="123" spans="1:15">
      <c r="A123" s="26">
        <v>7</v>
      </c>
      <c r="B123" s="35" t="s">
        <v>31</v>
      </c>
      <c r="C123" s="110">
        <f t="shared" si="4"/>
        <v>2.5</v>
      </c>
      <c r="D123" s="155">
        <f t="shared" si="4"/>
        <v>0.1</v>
      </c>
      <c r="E123" s="155">
        <f t="shared" si="4"/>
        <v>1.2</v>
      </c>
      <c r="F123" s="155">
        <f t="shared" si="4"/>
        <v>1.2</v>
      </c>
      <c r="G123" s="155">
        <f t="shared" si="4"/>
        <v>-8.4</v>
      </c>
      <c r="H123" s="155">
        <f t="shared" si="4"/>
        <v>2.1</v>
      </c>
      <c r="I123" s="155">
        <f t="shared" si="4"/>
        <v>0</v>
      </c>
      <c r="J123" s="155">
        <f t="shared" si="4"/>
        <v>-1.6</v>
      </c>
      <c r="K123" s="155">
        <f t="shared" si="4"/>
        <v>0.4</v>
      </c>
      <c r="L123" s="155">
        <f t="shared" si="4"/>
        <v>14.8</v>
      </c>
      <c r="M123" s="155">
        <f t="shared" si="4"/>
        <v>3.3</v>
      </c>
      <c r="N123" s="155">
        <f t="shared" si="4"/>
        <v>1</v>
      </c>
      <c r="O123" s="111">
        <f t="shared" si="4"/>
        <v>0</v>
      </c>
    </row>
    <row r="124" spans="1:15">
      <c r="A124" s="26">
        <v>8</v>
      </c>
      <c r="B124" s="35" t="s">
        <v>32</v>
      </c>
      <c r="C124" s="110">
        <f t="shared" si="4"/>
        <v>-2.4</v>
      </c>
      <c r="D124" s="155">
        <f t="shared" si="4"/>
        <v>-0.9</v>
      </c>
      <c r="E124" s="155">
        <f t="shared" si="4"/>
        <v>1.3</v>
      </c>
      <c r="F124" s="155">
        <f t="shared" si="4"/>
        <v>2.8</v>
      </c>
      <c r="G124" s="155">
        <f t="shared" si="4"/>
        <v>2.2999999999999998</v>
      </c>
      <c r="H124" s="155">
        <f t="shared" si="4"/>
        <v>2.6</v>
      </c>
      <c r="I124" s="155">
        <f t="shared" si="4"/>
        <v>0</v>
      </c>
      <c r="J124" s="155">
        <f t="shared" si="4"/>
        <v>-2.2999999999999998</v>
      </c>
      <c r="K124" s="155">
        <f t="shared" si="4"/>
        <v>0.1</v>
      </c>
      <c r="L124" s="155">
        <f t="shared" si="4"/>
        <v>-33</v>
      </c>
      <c r="M124" s="155">
        <f t="shared" si="4"/>
        <v>-2</v>
      </c>
      <c r="N124" s="155">
        <f t="shared" si="4"/>
        <v>0.7</v>
      </c>
      <c r="O124" s="111">
        <f t="shared" si="4"/>
        <v>0</v>
      </c>
    </row>
    <row r="125" spans="1:15">
      <c r="A125" s="26">
        <v>9</v>
      </c>
      <c r="B125" s="35" t="s">
        <v>33</v>
      </c>
      <c r="C125" s="110">
        <f t="shared" si="4"/>
        <v>0.8</v>
      </c>
      <c r="D125" s="155">
        <f t="shared" si="4"/>
        <v>-0.1</v>
      </c>
      <c r="E125" s="155">
        <f t="shared" si="4"/>
        <v>0.9</v>
      </c>
      <c r="F125" s="155">
        <f t="shared" si="4"/>
        <v>0.9</v>
      </c>
      <c r="G125" s="155">
        <f t="shared" si="4"/>
        <v>-8.1</v>
      </c>
      <c r="H125" s="155">
        <f t="shared" si="4"/>
        <v>2.1</v>
      </c>
      <c r="I125" s="155">
        <f t="shared" si="4"/>
        <v>0</v>
      </c>
      <c r="J125" s="155">
        <f t="shared" si="4"/>
        <v>7</v>
      </c>
      <c r="K125" s="155">
        <f t="shared" si="4"/>
        <v>0.5</v>
      </c>
      <c r="L125" s="155">
        <f t="shared" si="4"/>
        <v>3.1</v>
      </c>
      <c r="M125" s="155">
        <f t="shared" si="4"/>
        <v>1.4</v>
      </c>
      <c r="N125" s="155">
        <f t="shared" si="4"/>
        <v>1.1000000000000001</v>
      </c>
      <c r="O125" s="111">
        <f t="shared" si="4"/>
        <v>0</v>
      </c>
    </row>
    <row r="126" spans="1:15">
      <c r="A126" s="28">
        <v>10</v>
      </c>
      <c r="B126" s="36" t="s">
        <v>34</v>
      </c>
      <c r="C126" s="112">
        <f t="shared" si="4"/>
        <v>-3.5</v>
      </c>
      <c r="D126" s="113">
        <f t="shared" si="4"/>
        <v>-0.2</v>
      </c>
      <c r="E126" s="113">
        <f t="shared" si="4"/>
        <v>-0.8</v>
      </c>
      <c r="F126" s="113">
        <f t="shared" si="4"/>
        <v>1.4</v>
      </c>
      <c r="G126" s="113">
        <f t="shared" si="4"/>
        <v>-4.2</v>
      </c>
      <c r="H126" s="113">
        <f t="shared" si="4"/>
        <v>2.2999999999999998</v>
      </c>
      <c r="I126" s="113">
        <f t="shared" si="4"/>
        <v>0</v>
      </c>
      <c r="J126" s="113">
        <f t="shared" si="4"/>
        <v>4.5999999999999996</v>
      </c>
      <c r="K126" s="113">
        <f t="shared" si="4"/>
        <v>0.2</v>
      </c>
      <c r="L126" s="113">
        <f t="shared" si="4"/>
        <v>-422.6</v>
      </c>
      <c r="M126" s="113">
        <f t="shared" si="4"/>
        <v>-3</v>
      </c>
      <c r="N126" s="113">
        <f t="shared" si="4"/>
        <v>0.8</v>
      </c>
      <c r="O126" s="114">
        <f t="shared" si="4"/>
        <v>0</v>
      </c>
    </row>
    <row r="129" spans="1:15">
      <c r="A129" s="227" t="s">
        <v>296</v>
      </c>
      <c r="B129" s="228"/>
      <c r="C129" s="228"/>
      <c r="D129" s="228"/>
      <c r="E129" s="228"/>
      <c r="F129" s="228"/>
      <c r="G129" s="50"/>
      <c r="H129" s="50"/>
      <c r="I129" s="50"/>
      <c r="J129" s="50"/>
      <c r="K129" s="50"/>
      <c r="L129" s="50"/>
      <c r="M129" s="50"/>
      <c r="N129" s="50" t="s">
        <v>10</v>
      </c>
      <c r="O129" s="50"/>
    </row>
    <row r="130" spans="1:15">
      <c r="A130" s="148"/>
      <c r="B130" s="149" t="s">
        <v>11</v>
      </c>
      <c r="C130" s="340" t="s">
        <v>12</v>
      </c>
      <c r="D130" s="342" t="s">
        <v>13</v>
      </c>
      <c r="E130" s="340" t="s">
        <v>14</v>
      </c>
      <c r="F130" s="344" t="s">
        <v>8</v>
      </c>
      <c r="G130" s="19"/>
      <c r="H130" s="19"/>
      <c r="I130" s="20"/>
      <c r="J130" s="340" t="s">
        <v>9</v>
      </c>
      <c r="K130" s="340" t="s">
        <v>15</v>
      </c>
      <c r="L130" s="19" t="s">
        <v>16</v>
      </c>
      <c r="M130" s="19"/>
      <c r="N130" s="19"/>
      <c r="O130" s="20"/>
    </row>
    <row r="131" spans="1:15" ht="25">
      <c r="A131" s="150"/>
      <c r="B131" s="151" t="s">
        <v>17</v>
      </c>
      <c r="C131" s="341"/>
      <c r="D131" s="343"/>
      <c r="E131" s="341"/>
      <c r="F131" s="345"/>
      <c r="G131" s="21" t="s">
        <v>18</v>
      </c>
      <c r="H131" s="22" t="s">
        <v>19</v>
      </c>
      <c r="I131" s="20" t="s">
        <v>20</v>
      </c>
      <c r="J131" s="341"/>
      <c r="K131" s="341"/>
      <c r="L131" s="152" t="s">
        <v>199</v>
      </c>
      <c r="M131" s="21" t="s">
        <v>21</v>
      </c>
      <c r="N131" s="22" t="s">
        <v>22</v>
      </c>
      <c r="O131" s="20" t="s">
        <v>23</v>
      </c>
    </row>
    <row r="132" spans="1:15">
      <c r="A132" s="153"/>
      <c r="B132" s="23" t="s">
        <v>24</v>
      </c>
      <c r="C132" s="229">
        <v>25449564.391714394</v>
      </c>
      <c r="D132" s="230">
        <v>15278589</v>
      </c>
      <c r="E132" s="230">
        <v>3074035</v>
      </c>
      <c r="F132" s="230">
        <v>5017095</v>
      </c>
      <c r="G132" s="230">
        <v>771837</v>
      </c>
      <c r="H132" s="230">
        <v>4515950</v>
      </c>
      <c r="I132" s="230">
        <v>-270692</v>
      </c>
      <c r="J132" s="230">
        <v>779214</v>
      </c>
      <c r="K132" s="230">
        <v>24148933</v>
      </c>
      <c r="L132" s="230">
        <v>1300631.391714395</v>
      </c>
      <c r="M132" s="230">
        <v>23280288.02952414</v>
      </c>
      <c r="N132" s="230">
        <v>22352463</v>
      </c>
      <c r="O132" s="231">
        <v>372806.36219025683</v>
      </c>
    </row>
    <row r="133" spans="1:15">
      <c r="A133" s="26">
        <v>1</v>
      </c>
      <c r="B133" s="17" t="s">
        <v>25</v>
      </c>
      <c r="C133" s="33">
        <v>7875469.391714395</v>
      </c>
      <c r="D133" s="154">
        <v>4535975</v>
      </c>
      <c r="E133" s="154">
        <v>1082476</v>
      </c>
      <c r="F133" s="154">
        <v>1236255</v>
      </c>
      <c r="G133" s="154">
        <v>204773</v>
      </c>
      <c r="H133" s="154">
        <v>1111302</v>
      </c>
      <c r="I133" s="154">
        <v>-79820</v>
      </c>
      <c r="J133" s="154">
        <v>306520</v>
      </c>
      <c r="K133" s="154">
        <v>7161226</v>
      </c>
      <c r="L133" s="154">
        <v>714243.39171439502</v>
      </c>
      <c r="M133" s="154">
        <v>7225092.0295241382</v>
      </c>
      <c r="N133" s="154">
        <v>6625191</v>
      </c>
      <c r="O133" s="27">
        <v>114342.36219025683</v>
      </c>
    </row>
    <row r="134" spans="1:15">
      <c r="A134" s="26">
        <v>2</v>
      </c>
      <c r="B134" s="17" t="s">
        <v>26</v>
      </c>
      <c r="C134" s="33">
        <v>4245153</v>
      </c>
      <c r="D134" s="154">
        <v>2967106</v>
      </c>
      <c r="E134" s="154">
        <v>493744</v>
      </c>
      <c r="F134" s="154">
        <v>781296</v>
      </c>
      <c r="G134" s="154">
        <v>177649</v>
      </c>
      <c r="H134" s="154">
        <v>651863</v>
      </c>
      <c r="I134" s="154">
        <v>-48216</v>
      </c>
      <c r="J134" s="154">
        <v>89173</v>
      </c>
      <c r="K134" s="154">
        <v>4331319</v>
      </c>
      <c r="L134" s="154">
        <v>-86166</v>
      </c>
      <c r="M134" s="154">
        <v>3910130</v>
      </c>
      <c r="N134" s="154">
        <v>3999241</v>
      </c>
      <c r="O134" s="27">
        <v>2945</v>
      </c>
    </row>
    <row r="135" spans="1:15">
      <c r="A135" s="26">
        <v>3</v>
      </c>
      <c r="B135" s="17" t="s">
        <v>27</v>
      </c>
      <c r="C135" s="33">
        <v>2537414</v>
      </c>
      <c r="D135" s="154">
        <v>1939344</v>
      </c>
      <c r="E135" s="154">
        <v>326962</v>
      </c>
      <c r="F135" s="154">
        <v>550332</v>
      </c>
      <c r="G135" s="154">
        <v>97958</v>
      </c>
      <c r="H135" s="154">
        <v>484271</v>
      </c>
      <c r="I135" s="154">
        <v>-31897</v>
      </c>
      <c r="J135" s="154">
        <v>73108</v>
      </c>
      <c r="K135" s="154">
        <v>2889746</v>
      </c>
      <c r="L135" s="154">
        <v>-352332</v>
      </c>
      <c r="M135" s="154">
        <v>2388541</v>
      </c>
      <c r="N135" s="154">
        <v>2678580</v>
      </c>
      <c r="O135" s="27">
        <v>-62293</v>
      </c>
    </row>
    <row r="136" spans="1:15">
      <c r="A136" s="26">
        <v>4</v>
      </c>
      <c r="B136" s="17" t="s">
        <v>28</v>
      </c>
      <c r="C136" s="33">
        <v>3290272</v>
      </c>
      <c r="D136" s="154">
        <v>2015760</v>
      </c>
      <c r="E136" s="154">
        <v>315287</v>
      </c>
      <c r="F136" s="154">
        <v>907972</v>
      </c>
      <c r="G136" s="154">
        <v>111733</v>
      </c>
      <c r="H136" s="154">
        <v>833167</v>
      </c>
      <c r="I136" s="154">
        <v>-36928</v>
      </c>
      <c r="J136" s="154">
        <v>78968</v>
      </c>
      <c r="K136" s="154">
        <v>3317987</v>
      </c>
      <c r="L136" s="154">
        <v>-27715</v>
      </c>
      <c r="M136" s="154">
        <v>3004804</v>
      </c>
      <c r="N136" s="154">
        <v>3066378</v>
      </c>
      <c r="O136" s="27">
        <v>33859</v>
      </c>
    </row>
    <row r="137" spans="1:15">
      <c r="A137" s="26">
        <v>5</v>
      </c>
      <c r="B137" s="17" t="s">
        <v>29</v>
      </c>
      <c r="C137" s="33">
        <v>1391521</v>
      </c>
      <c r="D137" s="154">
        <v>693282</v>
      </c>
      <c r="E137" s="154">
        <v>147081</v>
      </c>
      <c r="F137" s="154">
        <v>273533</v>
      </c>
      <c r="G137" s="154">
        <v>26537</v>
      </c>
      <c r="H137" s="154">
        <v>260266</v>
      </c>
      <c r="I137" s="154">
        <v>-13270</v>
      </c>
      <c r="J137" s="154">
        <v>39317</v>
      </c>
      <c r="K137" s="154">
        <v>1153213</v>
      </c>
      <c r="L137" s="154">
        <v>238308</v>
      </c>
      <c r="M137" s="154">
        <v>1238470</v>
      </c>
      <c r="N137" s="154">
        <v>1067957</v>
      </c>
      <c r="O137" s="27">
        <v>67795</v>
      </c>
    </row>
    <row r="138" spans="1:15">
      <c r="A138" s="26">
        <v>6</v>
      </c>
      <c r="B138" s="17" t="s">
        <v>30</v>
      </c>
      <c r="C138" s="33">
        <v>3056968</v>
      </c>
      <c r="D138" s="154">
        <v>1475005</v>
      </c>
      <c r="E138" s="154">
        <v>269893</v>
      </c>
      <c r="F138" s="154">
        <v>707043</v>
      </c>
      <c r="G138" s="154">
        <v>94023</v>
      </c>
      <c r="H138" s="154">
        <v>641525</v>
      </c>
      <c r="I138" s="154">
        <v>-28505</v>
      </c>
      <c r="J138" s="154">
        <v>80364</v>
      </c>
      <c r="K138" s="154">
        <v>2532305</v>
      </c>
      <c r="L138" s="154">
        <v>524663</v>
      </c>
      <c r="M138" s="154">
        <v>2672925</v>
      </c>
      <c r="N138" s="154">
        <v>2344806</v>
      </c>
      <c r="O138" s="27">
        <v>196544</v>
      </c>
    </row>
    <row r="139" spans="1:15">
      <c r="A139" s="26">
        <v>7</v>
      </c>
      <c r="B139" s="17" t="s">
        <v>31</v>
      </c>
      <c r="C139" s="33">
        <v>1233155</v>
      </c>
      <c r="D139" s="154">
        <v>630205</v>
      </c>
      <c r="E139" s="154">
        <v>134057</v>
      </c>
      <c r="F139" s="154">
        <v>240350</v>
      </c>
      <c r="G139" s="154">
        <v>22151</v>
      </c>
      <c r="H139" s="154">
        <v>230170</v>
      </c>
      <c r="I139" s="154">
        <v>-11971</v>
      </c>
      <c r="J139" s="154">
        <v>32407</v>
      </c>
      <c r="K139" s="154">
        <v>1037019</v>
      </c>
      <c r="L139" s="154">
        <v>196136</v>
      </c>
      <c r="M139" s="154">
        <v>1106322</v>
      </c>
      <c r="N139" s="154">
        <v>962362</v>
      </c>
      <c r="O139" s="27">
        <v>52176</v>
      </c>
    </row>
    <row r="140" spans="1:15">
      <c r="A140" s="26">
        <v>8</v>
      </c>
      <c r="B140" s="17" t="s">
        <v>32</v>
      </c>
      <c r="C140" s="33">
        <v>752830</v>
      </c>
      <c r="D140" s="154">
        <v>418174</v>
      </c>
      <c r="E140" s="154">
        <v>129358</v>
      </c>
      <c r="F140" s="154">
        <v>134950</v>
      </c>
      <c r="G140" s="154">
        <v>11380</v>
      </c>
      <c r="H140" s="154">
        <v>131890</v>
      </c>
      <c r="I140" s="154">
        <v>-8320</v>
      </c>
      <c r="J140" s="154">
        <v>31336</v>
      </c>
      <c r="K140" s="154">
        <v>713818</v>
      </c>
      <c r="L140" s="154">
        <v>39012</v>
      </c>
      <c r="M140" s="154">
        <v>723406</v>
      </c>
      <c r="N140" s="154">
        <v>666261</v>
      </c>
      <c r="O140" s="27">
        <v>-18133</v>
      </c>
    </row>
    <row r="141" spans="1:15">
      <c r="A141" s="26">
        <v>9</v>
      </c>
      <c r="B141" s="17" t="s">
        <v>33</v>
      </c>
      <c r="C141" s="33">
        <v>517895</v>
      </c>
      <c r="D141" s="154">
        <v>277329</v>
      </c>
      <c r="E141" s="154">
        <v>70504</v>
      </c>
      <c r="F141" s="154">
        <v>86540</v>
      </c>
      <c r="G141" s="154">
        <v>10131</v>
      </c>
      <c r="H141" s="154">
        <v>81631</v>
      </c>
      <c r="I141" s="154">
        <v>-5222</v>
      </c>
      <c r="J141" s="154">
        <v>12951</v>
      </c>
      <c r="K141" s="154">
        <v>447324</v>
      </c>
      <c r="L141" s="154">
        <v>70571</v>
      </c>
      <c r="M141" s="154">
        <v>478144</v>
      </c>
      <c r="N141" s="154">
        <v>417368</v>
      </c>
      <c r="O141" s="27">
        <v>9795</v>
      </c>
    </row>
    <row r="142" spans="1:15">
      <c r="A142" s="28">
        <v>10</v>
      </c>
      <c r="B142" s="29" t="s">
        <v>34</v>
      </c>
      <c r="C142" s="34">
        <v>548887</v>
      </c>
      <c r="D142" s="30">
        <v>326409</v>
      </c>
      <c r="E142" s="30">
        <v>104673</v>
      </c>
      <c r="F142" s="30">
        <v>98824</v>
      </c>
      <c r="G142" s="30">
        <v>15502</v>
      </c>
      <c r="H142" s="30">
        <v>89865</v>
      </c>
      <c r="I142" s="30">
        <v>-6543</v>
      </c>
      <c r="J142" s="30">
        <v>35070</v>
      </c>
      <c r="K142" s="30">
        <v>564976</v>
      </c>
      <c r="L142" s="30">
        <v>-16089</v>
      </c>
      <c r="M142" s="30">
        <v>532454</v>
      </c>
      <c r="N142" s="30">
        <v>524319</v>
      </c>
      <c r="O142" s="31">
        <v>-24224</v>
      </c>
    </row>
    <row r="145" spans="1:15">
      <c r="A145" s="227" t="s">
        <v>297</v>
      </c>
      <c r="B145" s="228"/>
      <c r="C145" s="228"/>
      <c r="D145" s="228"/>
      <c r="E145" s="228"/>
      <c r="F145" s="228"/>
      <c r="G145" s="50"/>
      <c r="H145" s="50"/>
      <c r="I145" s="50"/>
      <c r="J145" s="50"/>
      <c r="K145" s="50"/>
      <c r="L145" s="50"/>
      <c r="M145" s="50"/>
      <c r="N145" s="50" t="s">
        <v>10</v>
      </c>
      <c r="O145" s="50"/>
    </row>
    <row r="146" spans="1:15">
      <c r="A146" s="148"/>
      <c r="B146" s="149" t="s">
        <v>11</v>
      </c>
      <c r="C146" s="340" t="s">
        <v>12</v>
      </c>
      <c r="D146" s="342" t="s">
        <v>13</v>
      </c>
      <c r="E146" s="340" t="s">
        <v>14</v>
      </c>
      <c r="F146" s="344" t="s">
        <v>8</v>
      </c>
      <c r="G146" s="19"/>
      <c r="H146" s="19"/>
      <c r="I146" s="20"/>
      <c r="J146" s="340" t="s">
        <v>9</v>
      </c>
      <c r="K146" s="340" t="s">
        <v>15</v>
      </c>
      <c r="L146" s="19" t="s">
        <v>16</v>
      </c>
      <c r="M146" s="19"/>
      <c r="N146" s="19"/>
      <c r="O146" s="20"/>
    </row>
    <row r="147" spans="1:15" ht="25">
      <c r="A147" s="150"/>
      <c r="B147" s="151" t="s">
        <v>17</v>
      </c>
      <c r="C147" s="341"/>
      <c r="D147" s="343"/>
      <c r="E147" s="341"/>
      <c r="F147" s="345"/>
      <c r="G147" s="21" t="s">
        <v>18</v>
      </c>
      <c r="H147" s="22" t="s">
        <v>19</v>
      </c>
      <c r="I147" s="20" t="s">
        <v>20</v>
      </c>
      <c r="J147" s="341"/>
      <c r="K147" s="341"/>
      <c r="L147" s="152" t="s">
        <v>199</v>
      </c>
      <c r="M147" s="21" t="s">
        <v>21</v>
      </c>
      <c r="N147" s="22" t="s">
        <v>22</v>
      </c>
      <c r="O147" s="20" t="s">
        <v>23</v>
      </c>
    </row>
    <row r="148" spans="1:15">
      <c r="A148" s="153"/>
      <c r="B148" s="32" t="s">
        <v>24</v>
      </c>
      <c r="C148" s="107">
        <f>ROUND((C132-C100)/C100*100,1)</f>
        <v>0.6</v>
      </c>
      <c r="D148" s="108">
        <f t="shared" ref="D148:O148" si="5">ROUND((D132-D100)/D100*100,1)</f>
        <v>0.9</v>
      </c>
      <c r="E148" s="108">
        <f t="shared" si="5"/>
        <v>0.6</v>
      </c>
      <c r="F148" s="108">
        <f t="shared" si="5"/>
        <v>0.1</v>
      </c>
      <c r="G148" s="108">
        <f t="shared" si="5"/>
        <v>0.5</v>
      </c>
      <c r="H148" s="108">
        <f t="shared" si="5"/>
        <v>0</v>
      </c>
      <c r="I148" s="108">
        <f t="shared" si="5"/>
        <v>0</v>
      </c>
      <c r="J148" s="108">
        <f t="shared" si="5"/>
        <v>0.9</v>
      </c>
      <c r="K148" s="108">
        <f t="shared" si="5"/>
        <v>0.7</v>
      </c>
      <c r="L148" s="108">
        <f t="shared" si="5"/>
        <v>0</v>
      </c>
      <c r="M148" s="108">
        <f t="shared" si="5"/>
        <v>0</v>
      </c>
      <c r="N148" s="108">
        <f t="shared" si="5"/>
        <v>0</v>
      </c>
      <c r="O148" s="109">
        <f t="shared" si="5"/>
        <v>0</v>
      </c>
    </row>
    <row r="149" spans="1:15">
      <c r="A149" s="26">
        <v>1</v>
      </c>
      <c r="B149" s="35" t="s">
        <v>25</v>
      </c>
      <c r="C149" s="110">
        <f t="shared" ref="C149:O158" si="6">ROUND((C133-C101)/C101*100,1)</f>
        <v>0.7</v>
      </c>
      <c r="D149" s="155">
        <f t="shared" si="6"/>
        <v>1</v>
      </c>
      <c r="E149" s="155">
        <f t="shared" si="6"/>
        <v>0.5</v>
      </c>
      <c r="F149" s="155">
        <f t="shared" si="6"/>
        <v>0.1</v>
      </c>
      <c r="G149" s="155">
        <f t="shared" si="6"/>
        <v>0.4</v>
      </c>
      <c r="H149" s="155">
        <f t="shared" si="6"/>
        <v>0</v>
      </c>
      <c r="I149" s="155">
        <f t="shared" si="6"/>
        <v>0</v>
      </c>
      <c r="J149" s="155">
        <f t="shared" si="6"/>
        <v>0</v>
      </c>
      <c r="K149" s="155">
        <f t="shared" si="6"/>
        <v>0.7</v>
      </c>
      <c r="L149" s="155">
        <f t="shared" si="6"/>
        <v>0</v>
      </c>
      <c r="M149" s="155">
        <f t="shared" si="6"/>
        <v>0</v>
      </c>
      <c r="N149" s="155">
        <f t="shared" si="6"/>
        <v>0</v>
      </c>
      <c r="O149" s="111">
        <f t="shared" si="6"/>
        <v>0</v>
      </c>
    </row>
    <row r="150" spans="1:15">
      <c r="A150" s="26">
        <v>2</v>
      </c>
      <c r="B150" s="35" t="s">
        <v>26</v>
      </c>
      <c r="C150" s="110">
        <f t="shared" si="6"/>
        <v>0.9</v>
      </c>
      <c r="D150" s="155">
        <f t="shared" si="6"/>
        <v>1.1000000000000001</v>
      </c>
      <c r="E150" s="155">
        <f t="shared" si="6"/>
        <v>0.6</v>
      </c>
      <c r="F150" s="155">
        <f t="shared" si="6"/>
        <v>0.6</v>
      </c>
      <c r="G150" s="155">
        <f t="shared" si="6"/>
        <v>2.6</v>
      </c>
      <c r="H150" s="155">
        <f t="shared" si="6"/>
        <v>0</v>
      </c>
      <c r="I150" s="155">
        <f t="shared" si="6"/>
        <v>0</v>
      </c>
      <c r="J150" s="155">
        <f t="shared" si="6"/>
        <v>0.2</v>
      </c>
      <c r="K150" s="155">
        <f t="shared" si="6"/>
        <v>0.9</v>
      </c>
      <c r="L150" s="155">
        <f t="shared" si="6"/>
        <v>0</v>
      </c>
      <c r="M150" s="155">
        <f t="shared" si="6"/>
        <v>0</v>
      </c>
      <c r="N150" s="155">
        <f t="shared" si="6"/>
        <v>0</v>
      </c>
      <c r="O150" s="111">
        <f t="shared" si="6"/>
        <v>0</v>
      </c>
    </row>
    <row r="151" spans="1:15">
      <c r="A151" s="26">
        <v>3</v>
      </c>
      <c r="B151" s="35" t="s">
        <v>27</v>
      </c>
      <c r="C151" s="110">
        <f t="shared" si="6"/>
        <v>0.6</v>
      </c>
      <c r="D151" s="155">
        <f t="shared" si="6"/>
        <v>0.9</v>
      </c>
      <c r="E151" s="155">
        <f t="shared" si="6"/>
        <v>0.7</v>
      </c>
      <c r="F151" s="155">
        <f t="shared" si="6"/>
        <v>-0.5</v>
      </c>
      <c r="G151" s="155">
        <f t="shared" si="6"/>
        <v>-2.7</v>
      </c>
      <c r="H151" s="155">
        <f t="shared" si="6"/>
        <v>0</v>
      </c>
      <c r="I151" s="155">
        <f t="shared" si="6"/>
        <v>0</v>
      </c>
      <c r="J151" s="155">
        <f t="shared" si="6"/>
        <v>-1.5</v>
      </c>
      <c r="K151" s="155">
        <f t="shared" si="6"/>
        <v>0.5</v>
      </c>
      <c r="L151" s="155">
        <f t="shared" si="6"/>
        <v>0</v>
      </c>
      <c r="M151" s="155">
        <f t="shared" si="6"/>
        <v>0</v>
      </c>
      <c r="N151" s="155">
        <f t="shared" si="6"/>
        <v>0</v>
      </c>
      <c r="O151" s="111">
        <f t="shared" si="6"/>
        <v>0</v>
      </c>
    </row>
    <row r="152" spans="1:15">
      <c r="A152" s="26">
        <v>4</v>
      </c>
      <c r="B152" s="35" t="s">
        <v>28</v>
      </c>
      <c r="C152" s="110">
        <f t="shared" si="6"/>
        <v>0.8</v>
      </c>
      <c r="D152" s="155">
        <f t="shared" si="6"/>
        <v>1</v>
      </c>
      <c r="E152" s="155">
        <f t="shared" si="6"/>
        <v>0.7</v>
      </c>
      <c r="F152" s="155">
        <f t="shared" si="6"/>
        <v>0.1</v>
      </c>
      <c r="G152" s="155">
        <f t="shared" si="6"/>
        <v>0.6</v>
      </c>
      <c r="H152" s="155">
        <f t="shared" si="6"/>
        <v>0</v>
      </c>
      <c r="I152" s="155">
        <f t="shared" si="6"/>
        <v>0</v>
      </c>
      <c r="J152" s="155">
        <f t="shared" si="6"/>
        <v>5.7</v>
      </c>
      <c r="K152" s="155">
        <f t="shared" si="6"/>
        <v>0.8</v>
      </c>
      <c r="L152" s="155">
        <f t="shared" si="6"/>
        <v>0</v>
      </c>
      <c r="M152" s="155">
        <f t="shared" si="6"/>
        <v>0</v>
      </c>
      <c r="N152" s="155">
        <f t="shared" si="6"/>
        <v>0</v>
      </c>
      <c r="O152" s="111">
        <f t="shared" si="6"/>
        <v>0</v>
      </c>
    </row>
    <row r="153" spans="1:15">
      <c r="A153" s="26">
        <v>5</v>
      </c>
      <c r="B153" s="35" t="s">
        <v>29</v>
      </c>
      <c r="C153" s="110">
        <f t="shared" si="6"/>
        <v>0.5</v>
      </c>
      <c r="D153" s="155">
        <f t="shared" si="6"/>
        <v>0.6</v>
      </c>
      <c r="E153" s="155">
        <f t="shared" si="6"/>
        <v>0.8</v>
      </c>
      <c r="F153" s="155">
        <f t="shared" si="6"/>
        <v>0</v>
      </c>
      <c r="G153" s="155">
        <f t="shared" si="6"/>
        <v>0.3</v>
      </c>
      <c r="H153" s="155">
        <f t="shared" si="6"/>
        <v>0</v>
      </c>
      <c r="I153" s="155">
        <f t="shared" si="6"/>
        <v>0</v>
      </c>
      <c r="J153" s="155">
        <f t="shared" si="6"/>
        <v>4.4000000000000004</v>
      </c>
      <c r="K153" s="155">
        <f t="shared" si="6"/>
        <v>0.6</v>
      </c>
      <c r="L153" s="155">
        <f t="shared" si="6"/>
        <v>0</v>
      </c>
      <c r="M153" s="155">
        <f t="shared" si="6"/>
        <v>0</v>
      </c>
      <c r="N153" s="155">
        <f t="shared" si="6"/>
        <v>0</v>
      </c>
      <c r="O153" s="111">
        <f t="shared" si="6"/>
        <v>0</v>
      </c>
    </row>
    <row r="154" spans="1:15">
      <c r="A154" s="26">
        <v>6</v>
      </c>
      <c r="B154" s="35" t="s">
        <v>30</v>
      </c>
      <c r="C154" s="110">
        <f t="shared" si="6"/>
        <v>0.5</v>
      </c>
      <c r="D154" s="155">
        <f t="shared" si="6"/>
        <v>0.9</v>
      </c>
      <c r="E154" s="155">
        <f t="shared" si="6"/>
        <v>0.1</v>
      </c>
      <c r="F154" s="155">
        <f t="shared" si="6"/>
        <v>-0.1</v>
      </c>
      <c r="G154" s="155">
        <f t="shared" si="6"/>
        <v>-0.5</v>
      </c>
      <c r="H154" s="155">
        <f t="shared" si="6"/>
        <v>0</v>
      </c>
      <c r="I154" s="155">
        <f t="shared" si="6"/>
        <v>0</v>
      </c>
      <c r="J154" s="155">
        <f t="shared" si="6"/>
        <v>3.5</v>
      </c>
      <c r="K154" s="155">
        <f t="shared" si="6"/>
        <v>0.6</v>
      </c>
      <c r="L154" s="155">
        <f t="shared" si="6"/>
        <v>0</v>
      </c>
      <c r="M154" s="155">
        <f t="shared" si="6"/>
        <v>0</v>
      </c>
      <c r="N154" s="155">
        <f t="shared" si="6"/>
        <v>0</v>
      </c>
      <c r="O154" s="111">
        <f t="shared" si="6"/>
        <v>0</v>
      </c>
    </row>
    <row r="155" spans="1:15">
      <c r="A155" s="26">
        <v>7</v>
      </c>
      <c r="B155" s="35" t="s">
        <v>31</v>
      </c>
      <c r="C155" s="110">
        <f t="shared" si="6"/>
        <v>0.3</v>
      </c>
      <c r="D155" s="155">
        <f t="shared" si="6"/>
        <v>0.4</v>
      </c>
      <c r="E155" s="155">
        <f t="shared" si="6"/>
        <v>0.6</v>
      </c>
      <c r="F155" s="155">
        <f t="shared" si="6"/>
        <v>0.3</v>
      </c>
      <c r="G155" s="155">
        <f t="shared" si="6"/>
        <v>3.2</v>
      </c>
      <c r="H155" s="155">
        <f t="shared" si="6"/>
        <v>0</v>
      </c>
      <c r="I155" s="155">
        <f t="shared" si="6"/>
        <v>0</v>
      </c>
      <c r="J155" s="155">
        <f t="shared" si="6"/>
        <v>0.9</v>
      </c>
      <c r="K155" s="155">
        <f t="shared" si="6"/>
        <v>0.4</v>
      </c>
      <c r="L155" s="155">
        <f t="shared" si="6"/>
        <v>0</v>
      </c>
      <c r="M155" s="155">
        <f t="shared" si="6"/>
        <v>0</v>
      </c>
      <c r="N155" s="155">
        <f t="shared" si="6"/>
        <v>0</v>
      </c>
      <c r="O155" s="111">
        <f t="shared" si="6"/>
        <v>0</v>
      </c>
    </row>
    <row r="156" spans="1:15">
      <c r="A156" s="26">
        <v>8</v>
      </c>
      <c r="B156" s="35" t="s">
        <v>32</v>
      </c>
      <c r="C156" s="110">
        <f t="shared" si="6"/>
        <v>-0.2</v>
      </c>
      <c r="D156" s="155">
        <f t="shared" si="6"/>
        <v>-0.6</v>
      </c>
      <c r="E156" s="155">
        <f t="shared" si="6"/>
        <v>0.5</v>
      </c>
      <c r="F156" s="155">
        <f t="shared" si="6"/>
        <v>-0.2</v>
      </c>
      <c r="G156" s="155">
        <f t="shared" si="6"/>
        <v>-2.2999999999999998</v>
      </c>
      <c r="H156" s="155">
        <f t="shared" si="6"/>
        <v>0</v>
      </c>
      <c r="I156" s="155">
        <f t="shared" si="6"/>
        <v>0</v>
      </c>
      <c r="J156" s="155">
        <f t="shared" si="6"/>
        <v>3.7</v>
      </c>
      <c r="K156" s="155">
        <f t="shared" si="6"/>
        <v>-0.2</v>
      </c>
      <c r="L156" s="155">
        <f t="shared" si="6"/>
        <v>0</v>
      </c>
      <c r="M156" s="155">
        <f t="shared" si="6"/>
        <v>0</v>
      </c>
      <c r="N156" s="155">
        <f t="shared" si="6"/>
        <v>0</v>
      </c>
      <c r="O156" s="111">
        <f t="shared" si="6"/>
        <v>0</v>
      </c>
    </row>
    <row r="157" spans="1:15">
      <c r="A157" s="26">
        <v>9</v>
      </c>
      <c r="B157" s="35" t="s">
        <v>33</v>
      </c>
      <c r="C157" s="110">
        <f t="shared" si="6"/>
        <v>-0.1</v>
      </c>
      <c r="D157" s="155">
        <f t="shared" si="6"/>
        <v>0.2</v>
      </c>
      <c r="E157" s="155">
        <f t="shared" si="6"/>
        <v>0.8</v>
      </c>
      <c r="F157" s="155">
        <f t="shared" si="6"/>
        <v>0</v>
      </c>
      <c r="G157" s="155">
        <f t="shared" si="6"/>
        <v>-0.4</v>
      </c>
      <c r="H157" s="155">
        <f t="shared" si="6"/>
        <v>0</v>
      </c>
      <c r="I157" s="155">
        <f t="shared" si="6"/>
        <v>0</v>
      </c>
      <c r="J157" s="155">
        <f t="shared" si="6"/>
        <v>-11.3</v>
      </c>
      <c r="K157" s="155">
        <f t="shared" si="6"/>
        <v>-0.1</v>
      </c>
      <c r="L157" s="155">
        <f t="shared" si="6"/>
        <v>0</v>
      </c>
      <c r="M157" s="155">
        <f t="shared" si="6"/>
        <v>0</v>
      </c>
      <c r="N157" s="155">
        <f t="shared" si="6"/>
        <v>0</v>
      </c>
      <c r="O157" s="111">
        <f t="shared" si="6"/>
        <v>0</v>
      </c>
    </row>
    <row r="158" spans="1:15">
      <c r="A158" s="28">
        <v>10</v>
      </c>
      <c r="B158" s="36" t="s">
        <v>34</v>
      </c>
      <c r="C158" s="112">
        <f t="shared" si="6"/>
        <v>0.4</v>
      </c>
      <c r="D158" s="113">
        <f t="shared" si="6"/>
        <v>0.1</v>
      </c>
      <c r="E158" s="113">
        <f t="shared" si="6"/>
        <v>1.7</v>
      </c>
      <c r="F158" s="113">
        <f t="shared" si="6"/>
        <v>0.6</v>
      </c>
      <c r="G158" s="113">
        <f t="shared" si="6"/>
        <v>4.2</v>
      </c>
      <c r="H158" s="113">
        <f t="shared" si="6"/>
        <v>0</v>
      </c>
      <c r="I158" s="113">
        <f t="shared" si="6"/>
        <v>0</v>
      </c>
      <c r="J158" s="113">
        <f t="shared" si="6"/>
        <v>-0.9</v>
      </c>
      <c r="K158" s="113">
        <f t="shared" si="6"/>
        <v>0.4</v>
      </c>
      <c r="L158" s="113">
        <f t="shared" si="6"/>
        <v>0</v>
      </c>
      <c r="M158" s="113">
        <f t="shared" si="6"/>
        <v>0</v>
      </c>
      <c r="N158" s="113">
        <f t="shared" si="6"/>
        <v>0</v>
      </c>
      <c r="O158" s="114">
        <f t="shared" si="6"/>
        <v>0</v>
      </c>
    </row>
  </sheetData>
  <mergeCells count="60">
    <mergeCell ref="K114:K115"/>
    <mergeCell ref="C114:C115"/>
    <mergeCell ref="D114:D115"/>
    <mergeCell ref="E114:E115"/>
    <mergeCell ref="F114:F115"/>
    <mergeCell ref="J114:J115"/>
    <mergeCell ref="C50:C51"/>
    <mergeCell ref="D50:D51"/>
    <mergeCell ref="E50:E51"/>
    <mergeCell ref="C66:C67"/>
    <mergeCell ref="D66:D67"/>
    <mergeCell ref="E66:E67"/>
    <mergeCell ref="F50:F51"/>
    <mergeCell ref="J50:J51"/>
    <mergeCell ref="K50:K51"/>
    <mergeCell ref="J66:J67"/>
    <mergeCell ref="K66:K67"/>
    <mergeCell ref="F66:F67"/>
    <mergeCell ref="K2:K3"/>
    <mergeCell ref="C2:C3"/>
    <mergeCell ref="D2:D3"/>
    <mergeCell ref="E2:E3"/>
    <mergeCell ref="F2:F3"/>
    <mergeCell ref="J2:J3"/>
    <mergeCell ref="K34:K35"/>
    <mergeCell ref="C18:C19"/>
    <mergeCell ref="D18:D19"/>
    <mergeCell ref="E18:E19"/>
    <mergeCell ref="F18:F19"/>
    <mergeCell ref="J18:J19"/>
    <mergeCell ref="K18:K19"/>
    <mergeCell ref="C34:C35"/>
    <mergeCell ref="D34:D35"/>
    <mergeCell ref="E34:E35"/>
    <mergeCell ref="F34:F35"/>
    <mergeCell ref="J34:J35"/>
    <mergeCell ref="J82:J83"/>
    <mergeCell ref="K82:K83"/>
    <mergeCell ref="C98:C99"/>
    <mergeCell ref="D98:D99"/>
    <mergeCell ref="E98:E99"/>
    <mergeCell ref="F98:F99"/>
    <mergeCell ref="J98:J99"/>
    <mergeCell ref="K98:K99"/>
    <mergeCell ref="C82:C83"/>
    <mergeCell ref="D82:D83"/>
    <mergeCell ref="E82:E83"/>
    <mergeCell ref="F82:F83"/>
    <mergeCell ref="K130:K131"/>
    <mergeCell ref="C146:C147"/>
    <mergeCell ref="D146:D147"/>
    <mergeCell ref="E146:E147"/>
    <mergeCell ref="F146:F147"/>
    <mergeCell ref="J146:J147"/>
    <mergeCell ref="K146:K147"/>
    <mergeCell ref="C130:C131"/>
    <mergeCell ref="D130:D131"/>
    <mergeCell ref="E130:E131"/>
    <mergeCell ref="F130:F131"/>
    <mergeCell ref="J130:J131"/>
  </mergeCells>
  <phoneticPr fontId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64"/>
  <sheetViews>
    <sheetView workbookViewId="0">
      <pane xSplit="2" ySplit="4" topLeftCell="Q19" activePane="bottomRight" state="frozen"/>
      <selection pane="topRight" activeCell="C1" sqref="C1"/>
      <selection pane="bottomLeft" activeCell="A5" sqref="A5"/>
      <selection pane="bottomRight" activeCell="AA26" sqref="AA26"/>
    </sheetView>
  </sheetViews>
  <sheetFormatPr defaultColWidth="11.08984375" defaultRowHeight="13"/>
  <cols>
    <col min="1" max="1" width="4.453125" style="18" customWidth="1"/>
    <col min="2" max="2" width="11.7265625" style="18" customWidth="1"/>
    <col min="3" max="13" width="10.7265625" style="18" hidden="1" customWidth="1"/>
    <col min="14" max="18" width="10.7265625" style="18" customWidth="1"/>
    <col min="19" max="21" width="10.7265625" style="18" hidden="1" customWidth="1"/>
    <col min="22" max="29" width="10.7265625" style="18" customWidth="1"/>
    <col min="30" max="30" width="8.26953125" style="18" customWidth="1"/>
    <col min="31" max="36" width="7.6328125" style="18" customWidth="1"/>
    <col min="37" max="16384" width="11.08984375" style="18"/>
  </cols>
  <sheetData>
    <row r="1" spans="1:36">
      <c r="A1" s="147" t="s">
        <v>224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V1" s="17"/>
      <c r="Y1" s="17"/>
      <c r="Z1" s="17"/>
      <c r="AA1" s="17"/>
      <c r="AB1" s="126" t="s">
        <v>35</v>
      </c>
      <c r="AD1" s="17"/>
      <c r="AG1" s="126" t="s">
        <v>36</v>
      </c>
    </row>
    <row r="2" spans="1:36">
      <c r="A2" s="64"/>
      <c r="B2" s="65" t="s">
        <v>37</v>
      </c>
      <c r="C2" s="163">
        <v>2000</v>
      </c>
      <c r="D2" s="164">
        <v>2001</v>
      </c>
      <c r="E2" s="164">
        <v>2002</v>
      </c>
      <c r="F2" s="164">
        <v>2003</v>
      </c>
      <c r="G2" s="164">
        <v>2004</v>
      </c>
      <c r="H2" s="164">
        <v>2005</v>
      </c>
      <c r="I2" s="164">
        <v>2006</v>
      </c>
      <c r="J2" s="164">
        <v>2007</v>
      </c>
      <c r="K2" s="164">
        <v>2008</v>
      </c>
      <c r="L2" s="164">
        <v>2009</v>
      </c>
      <c r="M2" s="164">
        <v>2010</v>
      </c>
      <c r="N2" s="232">
        <v>2011</v>
      </c>
      <c r="O2" s="232">
        <v>2012</v>
      </c>
      <c r="P2" s="232">
        <v>2013</v>
      </c>
      <c r="Q2" s="232">
        <v>2014</v>
      </c>
      <c r="R2" s="232">
        <v>2015</v>
      </c>
      <c r="S2" s="232">
        <v>2016</v>
      </c>
      <c r="T2" s="232">
        <v>2017</v>
      </c>
      <c r="U2" s="232">
        <v>2018</v>
      </c>
      <c r="V2" s="232">
        <v>2019</v>
      </c>
      <c r="W2" s="232">
        <v>2020</v>
      </c>
      <c r="X2" s="232">
        <v>2021</v>
      </c>
      <c r="Y2" s="232">
        <v>2022</v>
      </c>
      <c r="Z2" s="233">
        <v>2023</v>
      </c>
      <c r="AA2" s="233">
        <v>2024</v>
      </c>
      <c r="AB2" s="233">
        <v>2025</v>
      </c>
      <c r="AC2" s="233">
        <v>2026</v>
      </c>
      <c r="AD2" s="234"/>
      <c r="AE2" s="234"/>
      <c r="AF2" s="234"/>
      <c r="AG2" s="234"/>
      <c r="AH2" s="234"/>
      <c r="AI2" s="234"/>
      <c r="AJ2" s="234"/>
    </row>
    <row r="3" spans="1:36">
      <c r="A3" s="66"/>
      <c r="B3" s="67"/>
      <c r="C3" s="37" t="s">
        <v>38</v>
      </c>
      <c r="D3" s="159" t="s">
        <v>39</v>
      </c>
      <c r="E3" s="159" t="s">
        <v>40</v>
      </c>
      <c r="F3" s="159" t="s">
        <v>41</v>
      </c>
      <c r="G3" s="159" t="s">
        <v>42</v>
      </c>
      <c r="H3" s="159" t="s">
        <v>43</v>
      </c>
      <c r="I3" s="159" t="s">
        <v>44</v>
      </c>
      <c r="J3" s="159" t="s">
        <v>45</v>
      </c>
      <c r="K3" s="17" t="s">
        <v>46</v>
      </c>
      <c r="L3" s="17" t="s">
        <v>47</v>
      </c>
      <c r="M3" s="17" t="s">
        <v>48</v>
      </c>
      <c r="N3" s="228" t="s">
        <v>49</v>
      </c>
      <c r="O3" s="228" t="s">
        <v>50</v>
      </c>
      <c r="P3" s="228" t="s">
        <v>51</v>
      </c>
      <c r="Q3" s="228" t="s">
        <v>52</v>
      </c>
      <c r="R3" s="228" t="s">
        <v>53</v>
      </c>
      <c r="S3" s="228" t="s">
        <v>54</v>
      </c>
      <c r="T3" s="228" t="s">
        <v>55</v>
      </c>
      <c r="U3" s="228" t="s">
        <v>56</v>
      </c>
      <c r="V3" s="228" t="s">
        <v>186</v>
      </c>
      <c r="W3" s="228" t="s">
        <v>183</v>
      </c>
      <c r="X3" s="228" t="s">
        <v>207</v>
      </c>
      <c r="Y3" s="228" t="s">
        <v>212</v>
      </c>
      <c r="Z3" s="235" t="s">
        <v>255</v>
      </c>
      <c r="AA3" s="235" t="s">
        <v>261</v>
      </c>
      <c r="AB3" s="235" t="s">
        <v>278</v>
      </c>
      <c r="AC3" s="235" t="s">
        <v>298</v>
      </c>
      <c r="AD3" s="115" t="s">
        <v>200</v>
      </c>
      <c r="AE3" s="115" t="s">
        <v>208</v>
      </c>
      <c r="AF3" s="115" t="s">
        <v>213</v>
      </c>
      <c r="AG3" s="115" t="s">
        <v>256</v>
      </c>
      <c r="AH3" s="115" t="s">
        <v>262</v>
      </c>
      <c r="AI3" s="115" t="s">
        <v>279</v>
      </c>
      <c r="AJ3" s="115" t="s">
        <v>299</v>
      </c>
    </row>
    <row r="4" spans="1:36">
      <c r="A4" s="68"/>
      <c r="B4" s="69" t="s">
        <v>17</v>
      </c>
      <c r="C4" s="165"/>
      <c r="D4" s="166"/>
      <c r="E4" s="166"/>
      <c r="F4" s="166"/>
      <c r="G4" s="166"/>
      <c r="H4" s="166"/>
      <c r="I4" s="166"/>
      <c r="J4" s="166"/>
      <c r="K4" s="29"/>
      <c r="L4" s="39" t="s">
        <v>189</v>
      </c>
      <c r="M4" s="39" t="s">
        <v>184</v>
      </c>
      <c r="N4" s="236" t="s">
        <v>184</v>
      </c>
      <c r="O4" s="236" t="s">
        <v>184</v>
      </c>
      <c r="P4" s="236" t="s">
        <v>184</v>
      </c>
      <c r="Q4" s="236" t="s">
        <v>189</v>
      </c>
      <c r="R4" s="236" t="s">
        <v>189</v>
      </c>
      <c r="S4" s="236" t="s">
        <v>184</v>
      </c>
      <c r="T4" s="237" t="s">
        <v>189</v>
      </c>
      <c r="U4" s="236" t="s">
        <v>184</v>
      </c>
      <c r="V4" s="236" t="s">
        <v>189</v>
      </c>
      <c r="W4" s="236"/>
      <c r="X4" s="236"/>
      <c r="Y4" s="236" t="s">
        <v>184</v>
      </c>
      <c r="Z4" s="238" t="s">
        <v>57</v>
      </c>
      <c r="AA4" s="238" t="s">
        <v>58</v>
      </c>
      <c r="AB4" s="238" t="s">
        <v>58</v>
      </c>
      <c r="AC4" s="238" t="s">
        <v>58</v>
      </c>
      <c r="AD4" s="239"/>
      <c r="AE4" s="240"/>
      <c r="AF4" s="240"/>
      <c r="AG4" s="240"/>
      <c r="AH4" s="240"/>
      <c r="AI4" s="240"/>
      <c r="AJ4" s="240"/>
    </row>
    <row r="5" spans="1:36">
      <c r="A5" s="153"/>
      <c r="B5" s="32" t="s">
        <v>24</v>
      </c>
      <c r="C5" s="175">
        <v>20381209</v>
      </c>
      <c r="D5" s="176">
        <v>19784388</v>
      </c>
      <c r="E5" s="176">
        <v>19144708</v>
      </c>
      <c r="F5" s="176">
        <v>19285155</v>
      </c>
      <c r="G5" s="176">
        <v>19441327</v>
      </c>
      <c r="H5" s="176">
        <v>19901837</v>
      </c>
      <c r="I5" s="176">
        <v>20501654</v>
      </c>
      <c r="J5" s="176">
        <v>21207935</v>
      </c>
      <c r="K5" s="176">
        <v>20888191</v>
      </c>
      <c r="L5" s="176">
        <v>19517905</v>
      </c>
      <c r="M5" s="176">
        <v>20926525</v>
      </c>
      <c r="N5" s="189">
        <v>20674672</v>
      </c>
      <c r="O5" s="189">
        <v>20630720</v>
      </c>
      <c r="P5" s="189">
        <v>21344442</v>
      </c>
      <c r="Q5" s="299">
        <v>21091181</v>
      </c>
      <c r="R5" s="299">
        <v>21748084</v>
      </c>
      <c r="S5" s="299">
        <v>21899209</v>
      </c>
      <c r="T5" s="299">
        <v>22226577</v>
      </c>
      <c r="U5" s="299">
        <v>22202881</v>
      </c>
      <c r="V5" s="299">
        <v>22321531</v>
      </c>
      <c r="W5" s="299">
        <v>21622378</v>
      </c>
      <c r="X5" s="299">
        <v>22373629.38834592</v>
      </c>
      <c r="Y5" s="299">
        <v>23067445.461794432</v>
      </c>
      <c r="Z5" s="299">
        <v>23125310</v>
      </c>
      <c r="AA5" s="299">
        <v>23193686</v>
      </c>
      <c r="AB5" s="299">
        <v>22706895</v>
      </c>
      <c r="AC5" s="299">
        <v>22417373</v>
      </c>
      <c r="AD5" s="116">
        <f t="shared" ref="AD5:AJ6" si="0">ROUND((W5-V5)/V5*100,1)</f>
        <v>-3.1</v>
      </c>
      <c r="AE5" s="116">
        <f t="shared" si="0"/>
        <v>3.5</v>
      </c>
      <c r="AF5" s="116">
        <f t="shared" si="0"/>
        <v>3.1</v>
      </c>
      <c r="AG5" s="116">
        <f t="shared" si="0"/>
        <v>0.3</v>
      </c>
      <c r="AH5" s="116">
        <f t="shared" si="0"/>
        <v>0.3</v>
      </c>
      <c r="AI5" s="116">
        <f t="shared" si="0"/>
        <v>-2.1</v>
      </c>
      <c r="AJ5" s="116">
        <f t="shared" si="0"/>
        <v>-1.3</v>
      </c>
    </row>
    <row r="6" spans="1:36">
      <c r="A6" s="26">
        <v>1</v>
      </c>
      <c r="B6" s="35" t="s">
        <v>25</v>
      </c>
      <c r="C6" s="38">
        <v>6699488</v>
      </c>
      <c r="D6" s="17">
        <v>6558112</v>
      </c>
      <c r="E6" s="17">
        <v>5902716</v>
      </c>
      <c r="F6" s="17">
        <v>5981080</v>
      </c>
      <c r="G6" s="17">
        <v>6027118</v>
      </c>
      <c r="H6" s="17">
        <v>6154327</v>
      </c>
      <c r="I6" s="17">
        <v>6386662</v>
      </c>
      <c r="J6" s="17">
        <v>6593938</v>
      </c>
      <c r="K6" s="17">
        <v>6531582</v>
      </c>
      <c r="L6" s="17">
        <v>6331426</v>
      </c>
      <c r="M6" s="17">
        <v>6751675</v>
      </c>
      <c r="N6" s="189">
        <v>6733606</v>
      </c>
      <c r="O6" s="189">
        <v>6692500</v>
      </c>
      <c r="P6" s="189">
        <v>6777153</v>
      </c>
      <c r="Q6" s="299">
        <v>6782913</v>
      </c>
      <c r="R6" s="299">
        <v>6952612</v>
      </c>
      <c r="S6" s="299">
        <v>6926910</v>
      </c>
      <c r="T6" s="299">
        <v>7082893</v>
      </c>
      <c r="U6" s="299">
        <v>7094777</v>
      </c>
      <c r="V6" s="299">
        <v>7214210</v>
      </c>
      <c r="W6" s="299">
        <v>6934983</v>
      </c>
      <c r="X6" s="299">
        <v>6964462.3883459195</v>
      </c>
      <c r="Y6" s="299">
        <v>7171522.4617944323</v>
      </c>
      <c r="Z6" s="299">
        <v>7169165</v>
      </c>
      <c r="AA6" s="299">
        <v>7170431</v>
      </c>
      <c r="AB6" s="299">
        <v>7025438</v>
      </c>
      <c r="AC6" s="299">
        <v>6937146</v>
      </c>
      <c r="AD6" s="117">
        <f t="shared" si="0"/>
        <v>-3.9</v>
      </c>
      <c r="AE6" s="117">
        <f t="shared" si="0"/>
        <v>0.4</v>
      </c>
      <c r="AF6" s="117">
        <f t="shared" si="0"/>
        <v>3</v>
      </c>
      <c r="AG6" s="117">
        <f t="shared" si="0"/>
        <v>0</v>
      </c>
      <c r="AH6" s="117">
        <f t="shared" si="0"/>
        <v>0</v>
      </c>
      <c r="AI6" s="117">
        <f t="shared" si="0"/>
        <v>-2</v>
      </c>
      <c r="AJ6" s="117">
        <f t="shared" si="0"/>
        <v>-1.3</v>
      </c>
    </row>
    <row r="7" spans="1:36">
      <c r="A7" s="26">
        <v>2</v>
      </c>
      <c r="B7" s="35" t="s">
        <v>26</v>
      </c>
      <c r="C7" s="38">
        <v>2924190</v>
      </c>
      <c r="D7" s="17">
        <v>2889916</v>
      </c>
      <c r="E7" s="17">
        <v>2822870</v>
      </c>
      <c r="F7" s="17">
        <v>2845675</v>
      </c>
      <c r="G7" s="17">
        <v>2884172</v>
      </c>
      <c r="H7" s="17">
        <v>2998222</v>
      </c>
      <c r="I7" s="17">
        <v>3131716</v>
      </c>
      <c r="J7" s="17">
        <v>3261907</v>
      </c>
      <c r="K7" s="17">
        <v>3153042</v>
      </c>
      <c r="L7" s="17">
        <v>2981059</v>
      </c>
      <c r="M7" s="17">
        <v>3312417</v>
      </c>
      <c r="N7" s="17">
        <v>3292736</v>
      </c>
      <c r="O7" s="17">
        <v>3234774</v>
      </c>
      <c r="P7" s="17">
        <v>3368508</v>
      </c>
      <c r="Q7" s="300">
        <v>3299595</v>
      </c>
      <c r="R7" s="300">
        <v>3462567</v>
      </c>
      <c r="S7" s="300">
        <v>3475514</v>
      </c>
      <c r="T7" s="300">
        <v>3569763</v>
      </c>
      <c r="U7" s="300">
        <v>3537440</v>
      </c>
      <c r="V7" s="300">
        <v>3555153</v>
      </c>
      <c r="W7" s="300">
        <v>3360924</v>
      </c>
      <c r="X7" s="300">
        <v>3566695</v>
      </c>
      <c r="Y7" s="300">
        <v>3679361</v>
      </c>
      <c r="Z7" s="300">
        <v>3877443</v>
      </c>
      <c r="AA7" s="300">
        <v>3896262</v>
      </c>
      <c r="AB7" s="300">
        <v>3776321</v>
      </c>
      <c r="AC7" s="300">
        <v>3739364</v>
      </c>
      <c r="AD7" s="117">
        <f t="shared" ref="AD7:AJ7" si="1">(W7-V7)/V7*100</f>
        <v>-5.4633091740355484</v>
      </c>
      <c r="AE7" s="117">
        <f t="shared" si="1"/>
        <v>6.1224532301236207</v>
      </c>
      <c r="AF7" s="117">
        <f t="shared" si="1"/>
        <v>3.1588347195372748</v>
      </c>
      <c r="AG7" s="117">
        <f t="shared" si="1"/>
        <v>5.3835978584324833</v>
      </c>
      <c r="AH7" s="117">
        <f t="shared" si="1"/>
        <v>0.48534562597051711</v>
      </c>
      <c r="AI7" s="117">
        <f t="shared" si="1"/>
        <v>-3.078360746787562</v>
      </c>
      <c r="AJ7" s="117">
        <f t="shared" si="1"/>
        <v>-0.97865091447469632</v>
      </c>
    </row>
    <row r="8" spans="1:36">
      <c r="A8" s="26">
        <v>3</v>
      </c>
      <c r="B8" s="35" t="s">
        <v>27</v>
      </c>
      <c r="C8" s="38">
        <v>1797958</v>
      </c>
      <c r="D8" s="17">
        <v>1752987</v>
      </c>
      <c r="E8" s="17">
        <v>1712911</v>
      </c>
      <c r="F8" s="17">
        <v>1749188</v>
      </c>
      <c r="G8" s="17">
        <v>1784065</v>
      </c>
      <c r="H8" s="17">
        <v>1858810</v>
      </c>
      <c r="I8" s="17">
        <v>1894608</v>
      </c>
      <c r="J8" s="17">
        <v>1946526</v>
      </c>
      <c r="K8" s="17">
        <v>1868619</v>
      </c>
      <c r="L8" s="17">
        <v>1773677</v>
      </c>
      <c r="M8" s="17">
        <v>1893868</v>
      </c>
      <c r="N8" s="17">
        <v>1928666</v>
      </c>
      <c r="O8" s="17">
        <v>1979079</v>
      </c>
      <c r="P8" s="17">
        <v>1984811</v>
      </c>
      <c r="Q8" s="300">
        <v>1926638</v>
      </c>
      <c r="R8" s="300">
        <v>1980340</v>
      </c>
      <c r="S8" s="300">
        <v>2057136</v>
      </c>
      <c r="T8" s="300">
        <v>2026874</v>
      </c>
      <c r="U8" s="300">
        <v>2023253</v>
      </c>
      <c r="V8" s="300">
        <v>1972784</v>
      </c>
      <c r="W8" s="300">
        <v>1932817</v>
      </c>
      <c r="X8" s="300">
        <v>2126445</v>
      </c>
      <c r="Y8" s="300">
        <v>2193616</v>
      </c>
      <c r="Z8" s="300">
        <v>2369592</v>
      </c>
      <c r="AA8" s="300">
        <v>2375353</v>
      </c>
      <c r="AB8" s="300">
        <v>2264717</v>
      </c>
      <c r="AC8" s="300">
        <v>2235093</v>
      </c>
      <c r="AD8" s="117">
        <f t="shared" ref="AD8:AJ15" si="2">ROUND((W8-V8)/V8*100,1)</f>
        <v>-2</v>
      </c>
      <c r="AE8" s="117">
        <f t="shared" si="2"/>
        <v>10</v>
      </c>
      <c r="AF8" s="117">
        <f t="shared" si="2"/>
        <v>3.2</v>
      </c>
      <c r="AG8" s="117">
        <f t="shared" si="2"/>
        <v>8</v>
      </c>
      <c r="AH8" s="117">
        <f t="shared" si="2"/>
        <v>0.2</v>
      </c>
      <c r="AI8" s="117">
        <f t="shared" si="2"/>
        <v>-4.7</v>
      </c>
      <c r="AJ8" s="117">
        <f t="shared" si="2"/>
        <v>-1.3</v>
      </c>
    </row>
    <row r="9" spans="1:36">
      <c r="A9" s="26">
        <v>4</v>
      </c>
      <c r="B9" s="35" t="s">
        <v>28</v>
      </c>
      <c r="C9" s="38">
        <v>2597590</v>
      </c>
      <c r="D9" s="17">
        <v>2429194</v>
      </c>
      <c r="E9" s="17">
        <v>2501954</v>
      </c>
      <c r="F9" s="17">
        <v>2548675</v>
      </c>
      <c r="G9" s="17">
        <v>2570772</v>
      </c>
      <c r="H9" s="17">
        <v>2654911</v>
      </c>
      <c r="I9" s="17">
        <v>2813002</v>
      </c>
      <c r="J9" s="17">
        <v>2987289</v>
      </c>
      <c r="K9" s="17">
        <v>2989050</v>
      </c>
      <c r="L9" s="17">
        <v>2582059</v>
      </c>
      <c r="M9" s="17">
        <v>2752668</v>
      </c>
      <c r="N9" s="17">
        <v>2652275</v>
      </c>
      <c r="O9" s="17">
        <v>2808274</v>
      </c>
      <c r="P9" s="17">
        <v>2847877</v>
      </c>
      <c r="Q9" s="300">
        <v>2820992</v>
      </c>
      <c r="R9" s="300">
        <v>2901594</v>
      </c>
      <c r="S9" s="300">
        <v>2834078</v>
      </c>
      <c r="T9" s="300">
        <v>2845255</v>
      </c>
      <c r="U9" s="300">
        <v>2882665</v>
      </c>
      <c r="V9" s="300">
        <v>2901974</v>
      </c>
      <c r="W9" s="300">
        <v>2848985</v>
      </c>
      <c r="X9" s="300">
        <v>2809127</v>
      </c>
      <c r="Y9" s="300">
        <v>2897865</v>
      </c>
      <c r="Z9" s="300">
        <v>2982021</v>
      </c>
      <c r="AA9" s="300">
        <v>3010218</v>
      </c>
      <c r="AB9" s="300">
        <v>2929895</v>
      </c>
      <c r="AC9" s="300">
        <v>2898252</v>
      </c>
      <c r="AD9" s="117">
        <f t="shared" si="2"/>
        <v>-1.8</v>
      </c>
      <c r="AE9" s="117">
        <f t="shared" si="2"/>
        <v>-1.4</v>
      </c>
      <c r="AF9" s="117">
        <f t="shared" si="2"/>
        <v>3.2</v>
      </c>
      <c r="AG9" s="117">
        <f t="shared" si="2"/>
        <v>2.9</v>
      </c>
      <c r="AH9" s="117">
        <f t="shared" si="2"/>
        <v>0.9</v>
      </c>
      <c r="AI9" s="117">
        <f t="shared" si="2"/>
        <v>-2.7</v>
      </c>
      <c r="AJ9" s="117">
        <f t="shared" si="2"/>
        <v>-1.1000000000000001</v>
      </c>
    </row>
    <row r="10" spans="1:36">
      <c r="A10" s="26">
        <v>5</v>
      </c>
      <c r="B10" s="35" t="s">
        <v>29</v>
      </c>
      <c r="C10" s="38">
        <v>1154821</v>
      </c>
      <c r="D10" s="17">
        <v>1139753</v>
      </c>
      <c r="E10" s="17">
        <v>1129022</v>
      </c>
      <c r="F10" s="17">
        <v>1135851</v>
      </c>
      <c r="G10" s="17">
        <v>1139462</v>
      </c>
      <c r="H10" s="17">
        <v>1163868</v>
      </c>
      <c r="I10" s="17">
        <v>1191651</v>
      </c>
      <c r="J10" s="17">
        <v>1221515</v>
      </c>
      <c r="K10" s="17">
        <v>1198607</v>
      </c>
      <c r="L10" s="17">
        <v>1146172</v>
      </c>
      <c r="M10" s="17">
        <v>1190688</v>
      </c>
      <c r="N10" s="17">
        <v>1141726</v>
      </c>
      <c r="O10" s="17">
        <v>1122898</v>
      </c>
      <c r="P10" s="17">
        <v>1178168</v>
      </c>
      <c r="Q10" s="300">
        <v>1149904</v>
      </c>
      <c r="R10" s="300">
        <v>1171141</v>
      </c>
      <c r="S10" s="300">
        <v>1222387</v>
      </c>
      <c r="T10" s="300">
        <v>1272639</v>
      </c>
      <c r="U10" s="300">
        <v>1256637</v>
      </c>
      <c r="V10" s="300">
        <v>1263868</v>
      </c>
      <c r="W10" s="300">
        <v>1243209</v>
      </c>
      <c r="X10" s="300">
        <v>1301561</v>
      </c>
      <c r="Y10" s="300">
        <v>1342674</v>
      </c>
      <c r="Z10" s="300">
        <v>1235988</v>
      </c>
      <c r="AA10" s="300">
        <v>1239408</v>
      </c>
      <c r="AB10" s="300">
        <v>1243081</v>
      </c>
      <c r="AC10" s="300">
        <v>1225728</v>
      </c>
      <c r="AD10" s="117">
        <f t="shared" si="2"/>
        <v>-1.6</v>
      </c>
      <c r="AE10" s="117">
        <f t="shared" si="2"/>
        <v>4.7</v>
      </c>
      <c r="AF10" s="117">
        <f t="shared" si="2"/>
        <v>3.2</v>
      </c>
      <c r="AG10" s="117">
        <f t="shared" si="2"/>
        <v>-7.9</v>
      </c>
      <c r="AH10" s="117">
        <f t="shared" si="2"/>
        <v>0.3</v>
      </c>
      <c r="AI10" s="117">
        <f t="shared" si="2"/>
        <v>0.3</v>
      </c>
      <c r="AJ10" s="117">
        <f t="shared" si="2"/>
        <v>-1.4</v>
      </c>
    </row>
    <row r="11" spans="1:36">
      <c r="A11" s="26">
        <v>6</v>
      </c>
      <c r="B11" s="35" t="s">
        <v>30</v>
      </c>
      <c r="C11" s="38">
        <v>2504580</v>
      </c>
      <c r="D11" s="17">
        <v>2427698</v>
      </c>
      <c r="E11" s="17">
        <v>2393277</v>
      </c>
      <c r="F11" s="17">
        <v>2424962</v>
      </c>
      <c r="G11" s="17">
        <v>2469002</v>
      </c>
      <c r="H11" s="17">
        <v>2518709</v>
      </c>
      <c r="I11" s="17">
        <v>2565099</v>
      </c>
      <c r="J11" s="17">
        <v>2629643</v>
      </c>
      <c r="K11" s="17">
        <v>2708790</v>
      </c>
      <c r="L11" s="17">
        <v>2370256</v>
      </c>
      <c r="M11" s="17">
        <v>2584373</v>
      </c>
      <c r="N11" s="17">
        <v>2526498</v>
      </c>
      <c r="O11" s="17">
        <v>2462654</v>
      </c>
      <c r="P11" s="17">
        <v>2676489</v>
      </c>
      <c r="Q11" s="300">
        <v>2637992</v>
      </c>
      <c r="R11" s="300">
        <v>2710301</v>
      </c>
      <c r="S11" s="300">
        <v>2775772</v>
      </c>
      <c r="T11" s="300">
        <v>2790460</v>
      </c>
      <c r="U11" s="300">
        <v>2785810</v>
      </c>
      <c r="V11" s="300">
        <v>2755761</v>
      </c>
      <c r="W11" s="300">
        <v>2697428</v>
      </c>
      <c r="X11" s="300">
        <v>2938795</v>
      </c>
      <c r="Y11" s="300">
        <v>3031628</v>
      </c>
      <c r="Z11" s="300">
        <v>2663569</v>
      </c>
      <c r="AA11" s="300">
        <v>2683040</v>
      </c>
      <c r="AB11" s="300">
        <v>2730597</v>
      </c>
      <c r="AC11" s="300">
        <v>2692746</v>
      </c>
      <c r="AD11" s="117">
        <f t="shared" si="2"/>
        <v>-2.1</v>
      </c>
      <c r="AE11" s="117">
        <f t="shared" si="2"/>
        <v>8.9</v>
      </c>
      <c r="AF11" s="117">
        <f t="shared" si="2"/>
        <v>3.2</v>
      </c>
      <c r="AG11" s="117">
        <f t="shared" si="2"/>
        <v>-12.1</v>
      </c>
      <c r="AH11" s="117">
        <f t="shared" si="2"/>
        <v>0.7</v>
      </c>
      <c r="AI11" s="117">
        <f t="shared" si="2"/>
        <v>1.8</v>
      </c>
      <c r="AJ11" s="117">
        <f t="shared" si="2"/>
        <v>-1.4</v>
      </c>
    </row>
    <row r="12" spans="1:36">
      <c r="A12" s="26">
        <v>7</v>
      </c>
      <c r="B12" s="35" t="s">
        <v>31</v>
      </c>
      <c r="C12" s="38">
        <v>1070674</v>
      </c>
      <c r="D12" s="17">
        <v>997082</v>
      </c>
      <c r="E12" s="17">
        <v>1003921</v>
      </c>
      <c r="F12" s="17">
        <v>986449</v>
      </c>
      <c r="G12" s="17">
        <v>978114</v>
      </c>
      <c r="H12" s="17">
        <v>975112</v>
      </c>
      <c r="I12" s="17">
        <v>988227</v>
      </c>
      <c r="J12" s="17">
        <v>1013274</v>
      </c>
      <c r="K12" s="17">
        <v>973912</v>
      </c>
      <c r="L12" s="17">
        <v>935893</v>
      </c>
      <c r="M12" s="17">
        <v>993858</v>
      </c>
      <c r="N12" s="17">
        <v>989230</v>
      </c>
      <c r="O12" s="17">
        <v>989746</v>
      </c>
      <c r="P12" s="17">
        <v>1000963</v>
      </c>
      <c r="Q12" s="300">
        <v>1002964</v>
      </c>
      <c r="R12" s="300">
        <v>1039524</v>
      </c>
      <c r="S12" s="300">
        <v>1065754</v>
      </c>
      <c r="T12" s="300">
        <v>1093699</v>
      </c>
      <c r="U12" s="300">
        <v>1087721</v>
      </c>
      <c r="V12" s="300">
        <v>1082828</v>
      </c>
      <c r="W12" s="300">
        <v>1087825</v>
      </c>
      <c r="X12" s="300">
        <v>1138717</v>
      </c>
      <c r="Y12" s="300">
        <v>1174688</v>
      </c>
      <c r="Z12" s="300">
        <v>1104610</v>
      </c>
      <c r="AA12" s="300">
        <v>1107585</v>
      </c>
      <c r="AB12" s="300">
        <v>1103461</v>
      </c>
      <c r="AC12" s="300">
        <v>1086229</v>
      </c>
      <c r="AD12" s="117">
        <f t="shared" si="2"/>
        <v>0.5</v>
      </c>
      <c r="AE12" s="117">
        <f t="shared" si="2"/>
        <v>4.7</v>
      </c>
      <c r="AF12" s="117">
        <f t="shared" si="2"/>
        <v>3.2</v>
      </c>
      <c r="AG12" s="117">
        <f t="shared" si="2"/>
        <v>-6</v>
      </c>
      <c r="AH12" s="117">
        <f t="shared" si="2"/>
        <v>0.3</v>
      </c>
      <c r="AI12" s="117">
        <f t="shared" si="2"/>
        <v>-0.4</v>
      </c>
      <c r="AJ12" s="117">
        <f t="shared" si="2"/>
        <v>-1.6</v>
      </c>
    </row>
    <row r="13" spans="1:36">
      <c r="A13" s="26">
        <v>8</v>
      </c>
      <c r="B13" s="35" t="s">
        <v>32</v>
      </c>
      <c r="C13" s="38">
        <v>703303</v>
      </c>
      <c r="D13" s="17">
        <v>674476</v>
      </c>
      <c r="E13" s="17">
        <v>706258</v>
      </c>
      <c r="F13" s="17">
        <v>679093</v>
      </c>
      <c r="G13" s="17">
        <v>673617</v>
      </c>
      <c r="H13" s="17">
        <v>666460</v>
      </c>
      <c r="I13" s="17">
        <v>635187</v>
      </c>
      <c r="J13" s="17">
        <v>644104</v>
      </c>
      <c r="K13" s="17">
        <v>610959</v>
      </c>
      <c r="L13" s="17">
        <v>582183</v>
      </c>
      <c r="M13" s="17">
        <v>596840</v>
      </c>
      <c r="N13" s="17">
        <v>588627</v>
      </c>
      <c r="O13" s="17">
        <v>593787</v>
      </c>
      <c r="P13" s="17">
        <v>640082</v>
      </c>
      <c r="Q13" s="300">
        <v>631082</v>
      </c>
      <c r="R13" s="300">
        <v>657256</v>
      </c>
      <c r="S13" s="300">
        <v>663502</v>
      </c>
      <c r="T13" s="300">
        <v>663449</v>
      </c>
      <c r="U13" s="300">
        <v>641387</v>
      </c>
      <c r="V13" s="300">
        <v>643654</v>
      </c>
      <c r="W13" s="300">
        <v>637555</v>
      </c>
      <c r="X13" s="300">
        <v>616553</v>
      </c>
      <c r="Y13" s="300">
        <v>636031</v>
      </c>
      <c r="Z13" s="300">
        <v>719022</v>
      </c>
      <c r="AA13" s="300">
        <v>713450</v>
      </c>
      <c r="AB13" s="300">
        <v>677046</v>
      </c>
      <c r="AC13" s="300">
        <v>663135</v>
      </c>
      <c r="AD13" s="117">
        <f t="shared" si="2"/>
        <v>-0.9</v>
      </c>
      <c r="AE13" s="117">
        <f t="shared" si="2"/>
        <v>-3.3</v>
      </c>
      <c r="AF13" s="117">
        <f t="shared" si="2"/>
        <v>3.2</v>
      </c>
      <c r="AG13" s="117">
        <f t="shared" si="2"/>
        <v>13</v>
      </c>
      <c r="AH13" s="117">
        <f t="shared" si="2"/>
        <v>-0.8</v>
      </c>
      <c r="AI13" s="117">
        <f t="shared" si="2"/>
        <v>-5.0999999999999996</v>
      </c>
      <c r="AJ13" s="117">
        <f t="shared" si="2"/>
        <v>-2.1</v>
      </c>
    </row>
    <row r="14" spans="1:36">
      <c r="A14" s="26">
        <v>9</v>
      </c>
      <c r="B14" s="35" t="s">
        <v>33</v>
      </c>
      <c r="C14" s="38">
        <v>378601</v>
      </c>
      <c r="D14" s="17">
        <v>380068</v>
      </c>
      <c r="E14" s="17">
        <v>406849</v>
      </c>
      <c r="F14" s="17">
        <v>399915</v>
      </c>
      <c r="G14" s="17">
        <v>391734</v>
      </c>
      <c r="H14" s="17">
        <v>395727</v>
      </c>
      <c r="I14" s="17">
        <v>394597</v>
      </c>
      <c r="J14" s="17">
        <v>411175</v>
      </c>
      <c r="K14" s="17">
        <v>377214</v>
      </c>
      <c r="L14" s="17">
        <v>357061</v>
      </c>
      <c r="M14" s="17">
        <v>373206</v>
      </c>
      <c r="N14" s="17">
        <v>365532</v>
      </c>
      <c r="O14" s="17">
        <v>294017</v>
      </c>
      <c r="P14" s="17">
        <v>407237</v>
      </c>
      <c r="Q14" s="300">
        <v>390164</v>
      </c>
      <c r="R14" s="300">
        <v>411111</v>
      </c>
      <c r="S14" s="300">
        <v>416791</v>
      </c>
      <c r="T14" s="300">
        <v>421256</v>
      </c>
      <c r="U14" s="300">
        <v>433536</v>
      </c>
      <c r="V14" s="300">
        <v>467094</v>
      </c>
      <c r="W14" s="300">
        <v>441748</v>
      </c>
      <c r="X14" s="300">
        <v>457266</v>
      </c>
      <c r="Y14" s="300">
        <v>471710</v>
      </c>
      <c r="Z14" s="300">
        <v>475521</v>
      </c>
      <c r="AA14" s="300">
        <v>474963</v>
      </c>
      <c r="AB14" s="300">
        <v>465549</v>
      </c>
      <c r="AC14" s="300">
        <v>456190</v>
      </c>
      <c r="AD14" s="117">
        <f t="shared" si="2"/>
        <v>-5.4</v>
      </c>
      <c r="AE14" s="117">
        <f t="shared" si="2"/>
        <v>3.5</v>
      </c>
      <c r="AF14" s="117">
        <f t="shared" si="2"/>
        <v>3.2</v>
      </c>
      <c r="AG14" s="117">
        <f t="shared" si="2"/>
        <v>0.8</v>
      </c>
      <c r="AH14" s="117">
        <f t="shared" si="2"/>
        <v>-0.1</v>
      </c>
      <c r="AI14" s="117">
        <f t="shared" si="2"/>
        <v>-2</v>
      </c>
      <c r="AJ14" s="117">
        <f t="shared" si="2"/>
        <v>-2</v>
      </c>
    </row>
    <row r="15" spans="1:36">
      <c r="A15" s="28">
        <v>10</v>
      </c>
      <c r="B15" s="36" t="s">
        <v>34</v>
      </c>
      <c r="C15" s="177">
        <v>550004</v>
      </c>
      <c r="D15" s="29">
        <v>535102</v>
      </c>
      <c r="E15" s="29">
        <v>564930</v>
      </c>
      <c r="F15" s="29">
        <v>534267</v>
      </c>
      <c r="G15" s="29">
        <v>523271</v>
      </c>
      <c r="H15" s="29">
        <v>515691</v>
      </c>
      <c r="I15" s="29">
        <v>500905</v>
      </c>
      <c r="J15" s="29">
        <v>498564</v>
      </c>
      <c r="K15" s="29">
        <v>476416</v>
      </c>
      <c r="L15" s="29">
        <v>458119</v>
      </c>
      <c r="M15" s="29">
        <v>476932</v>
      </c>
      <c r="N15" s="29">
        <v>455776</v>
      </c>
      <c r="O15" s="29">
        <v>452991</v>
      </c>
      <c r="P15" s="29">
        <v>463154</v>
      </c>
      <c r="Q15" s="301">
        <v>448937</v>
      </c>
      <c r="R15" s="301">
        <v>461638</v>
      </c>
      <c r="S15" s="301">
        <v>461365</v>
      </c>
      <c r="T15" s="301">
        <v>460289</v>
      </c>
      <c r="U15" s="301">
        <v>459655</v>
      </c>
      <c r="V15" s="301">
        <v>464205</v>
      </c>
      <c r="W15" s="301">
        <v>436904</v>
      </c>
      <c r="X15" s="301">
        <v>454008</v>
      </c>
      <c r="Y15" s="301">
        <v>468350</v>
      </c>
      <c r="Z15" s="301">
        <v>528379</v>
      </c>
      <c r="AA15" s="301">
        <v>522976</v>
      </c>
      <c r="AB15" s="301">
        <v>490790</v>
      </c>
      <c r="AC15" s="301">
        <v>483490</v>
      </c>
      <c r="AD15" s="118">
        <f t="shared" si="2"/>
        <v>-5.9</v>
      </c>
      <c r="AE15" s="118">
        <f t="shared" si="2"/>
        <v>3.9</v>
      </c>
      <c r="AF15" s="118">
        <f t="shared" si="2"/>
        <v>3.2</v>
      </c>
      <c r="AG15" s="118">
        <f t="shared" si="2"/>
        <v>12.8</v>
      </c>
      <c r="AH15" s="118">
        <f t="shared" si="2"/>
        <v>-1</v>
      </c>
      <c r="AI15" s="118">
        <f t="shared" si="2"/>
        <v>-6.2</v>
      </c>
      <c r="AJ15" s="118">
        <f t="shared" si="2"/>
        <v>-1.5</v>
      </c>
    </row>
    <row r="16" spans="1:36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 t="s">
        <v>184</v>
      </c>
      <c r="Y16" s="17"/>
      <c r="Z16" s="17"/>
      <c r="AA16" s="17"/>
      <c r="AB16" s="17"/>
      <c r="AC16" s="17"/>
      <c r="AD16" s="17"/>
      <c r="AE16" s="17"/>
      <c r="AF16" s="17"/>
      <c r="AG16" s="17"/>
    </row>
    <row r="17" spans="1:36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8" t="s">
        <v>184</v>
      </c>
    </row>
    <row r="18" spans="1:36">
      <c r="A18" s="160" t="s">
        <v>214</v>
      </c>
      <c r="B18" s="147" t="s">
        <v>225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V18" s="17"/>
      <c r="Y18" s="17"/>
      <c r="Z18" s="17"/>
      <c r="AA18" s="17"/>
      <c r="AB18" s="126" t="s">
        <v>35</v>
      </c>
      <c r="AD18" s="17"/>
      <c r="AE18" s="17"/>
      <c r="AF18" s="17"/>
      <c r="AG18" s="126" t="s">
        <v>36</v>
      </c>
    </row>
    <row r="19" spans="1:36">
      <c r="A19" s="64"/>
      <c r="B19" s="65" t="s">
        <v>37</v>
      </c>
      <c r="C19" s="164">
        <v>2000</v>
      </c>
      <c r="D19" s="164">
        <v>2001</v>
      </c>
      <c r="E19" s="164">
        <v>2002</v>
      </c>
      <c r="F19" s="164">
        <v>2003</v>
      </c>
      <c r="G19" s="164">
        <v>2004</v>
      </c>
      <c r="H19" s="164">
        <v>2005</v>
      </c>
      <c r="I19" s="164">
        <v>2006</v>
      </c>
      <c r="J19" s="164">
        <v>2007</v>
      </c>
      <c r="K19" s="164">
        <v>2008</v>
      </c>
      <c r="L19" s="164">
        <v>2009</v>
      </c>
      <c r="M19" s="164">
        <v>2010</v>
      </c>
      <c r="N19" s="232">
        <v>2011</v>
      </c>
      <c r="O19" s="232">
        <v>2012</v>
      </c>
      <c r="P19" s="232">
        <v>2013</v>
      </c>
      <c r="Q19" s="232">
        <v>2014</v>
      </c>
      <c r="R19" s="232">
        <v>2015</v>
      </c>
      <c r="S19" s="232">
        <v>2016</v>
      </c>
      <c r="T19" s="232">
        <v>2017</v>
      </c>
      <c r="U19" s="232">
        <v>2018</v>
      </c>
      <c r="V19" s="232">
        <v>2019</v>
      </c>
      <c r="W19" s="232">
        <v>2020</v>
      </c>
      <c r="X19" s="232">
        <v>2021</v>
      </c>
      <c r="Y19" s="232">
        <v>2022</v>
      </c>
      <c r="Z19" s="233">
        <v>2023</v>
      </c>
      <c r="AA19" s="233">
        <v>2024</v>
      </c>
      <c r="AB19" s="233">
        <v>2025</v>
      </c>
      <c r="AC19" s="233">
        <v>2026</v>
      </c>
      <c r="AD19" s="234"/>
      <c r="AE19" s="234"/>
      <c r="AF19" s="234"/>
      <c r="AG19" s="234"/>
      <c r="AH19" s="234"/>
      <c r="AI19" s="234"/>
      <c r="AJ19" s="234"/>
    </row>
    <row r="20" spans="1:36">
      <c r="A20" s="66"/>
      <c r="B20" s="67"/>
      <c r="C20" s="159" t="s">
        <v>38</v>
      </c>
      <c r="D20" s="159" t="s">
        <v>39</v>
      </c>
      <c r="E20" s="159" t="s">
        <v>40</v>
      </c>
      <c r="F20" s="159" t="s">
        <v>41</v>
      </c>
      <c r="G20" s="159" t="s">
        <v>42</v>
      </c>
      <c r="H20" s="159" t="s">
        <v>43</v>
      </c>
      <c r="I20" s="159" t="s">
        <v>44</v>
      </c>
      <c r="J20" s="159" t="s">
        <v>45</v>
      </c>
      <c r="K20" s="17" t="s">
        <v>46</v>
      </c>
      <c r="L20" s="17" t="s">
        <v>47</v>
      </c>
      <c r="M20" s="17" t="s">
        <v>48</v>
      </c>
      <c r="N20" s="228" t="s">
        <v>49</v>
      </c>
      <c r="O20" s="228" t="s">
        <v>50</v>
      </c>
      <c r="P20" s="228" t="s">
        <v>51</v>
      </c>
      <c r="Q20" s="228" t="s">
        <v>52</v>
      </c>
      <c r="R20" s="228" t="s">
        <v>53</v>
      </c>
      <c r="S20" s="228" t="s">
        <v>54</v>
      </c>
      <c r="T20" s="228" t="s">
        <v>55</v>
      </c>
      <c r="U20" s="228" t="s">
        <v>56</v>
      </c>
      <c r="V20" s="228" t="s">
        <v>186</v>
      </c>
      <c r="W20" s="228" t="s">
        <v>183</v>
      </c>
      <c r="X20" s="228" t="s">
        <v>207</v>
      </c>
      <c r="Y20" s="228" t="s">
        <v>212</v>
      </c>
      <c r="Z20" s="235" t="s">
        <v>255</v>
      </c>
      <c r="AA20" s="235" t="s">
        <v>261</v>
      </c>
      <c r="AB20" s="235" t="s">
        <v>278</v>
      </c>
      <c r="AC20" s="235" t="s">
        <v>298</v>
      </c>
      <c r="AD20" s="115" t="s">
        <v>200</v>
      </c>
      <c r="AE20" s="115" t="s">
        <v>208</v>
      </c>
      <c r="AF20" s="115" t="s">
        <v>213</v>
      </c>
      <c r="AG20" s="115" t="s">
        <v>213</v>
      </c>
      <c r="AH20" s="115" t="s">
        <v>262</v>
      </c>
      <c r="AI20" s="115" t="s">
        <v>279</v>
      </c>
      <c r="AJ20" s="115" t="s">
        <v>299</v>
      </c>
    </row>
    <row r="21" spans="1:36">
      <c r="A21" s="68"/>
      <c r="B21" s="69" t="s">
        <v>17</v>
      </c>
      <c r="C21" s="17"/>
      <c r="D21" s="17"/>
      <c r="E21" s="17"/>
      <c r="F21" s="17"/>
      <c r="G21" s="17"/>
      <c r="H21" s="17"/>
      <c r="I21" s="17"/>
      <c r="J21" s="17"/>
      <c r="K21" s="17"/>
      <c r="L21" s="144" t="s">
        <v>189</v>
      </c>
      <c r="M21" s="144" t="s">
        <v>184</v>
      </c>
      <c r="N21" s="241" t="s">
        <v>189</v>
      </c>
      <c r="O21" s="241" t="s">
        <v>184</v>
      </c>
      <c r="P21" s="236" t="s">
        <v>184</v>
      </c>
      <c r="Q21" s="236" t="s">
        <v>189</v>
      </c>
      <c r="R21" s="236" t="s">
        <v>184</v>
      </c>
      <c r="S21" s="236" t="s">
        <v>184</v>
      </c>
      <c r="T21" s="237" t="s">
        <v>189</v>
      </c>
      <c r="U21" s="236" t="s">
        <v>184</v>
      </c>
      <c r="V21" s="236" t="s">
        <v>189</v>
      </c>
      <c r="W21" s="236"/>
      <c r="X21" s="236"/>
      <c r="Y21" s="236" t="s">
        <v>184</v>
      </c>
      <c r="Z21" s="238" t="s">
        <v>57</v>
      </c>
      <c r="AA21" s="238" t="s">
        <v>58</v>
      </c>
      <c r="AB21" s="238" t="s">
        <v>58</v>
      </c>
      <c r="AC21" s="238" t="s">
        <v>58</v>
      </c>
      <c r="AD21" s="239"/>
      <c r="AE21" s="240"/>
      <c r="AF21" s="240"/>
      <c r="AG21" s="240"/>
      <c r="AH21" s="240"/>
      <c r="AI21" s="240"/>
      <c r="AJ21" s="240"/>
    </row>
    <row r="22" spans="1:36">
      <c r="A22" s="153"/>
      <c r="B22" s="32" t="s">
        <v>24</v>
      </c>
      <c r="C22" s="175">
        <v>20336615</v>
      </c>
      <c r="D22" s="176">
        <v>20263967</v>
      </c>
      <c r="E22" s="176">
        <v>19975742</v>
      </c>
      <c r="F22" s="176">
        <v>19793033</v>
      </c>
      <c r="G22" s="176">
        <v>20010092</v>
      </c>
      <c r="H22" s="176">
        <v>20020257</v>
      </c>
      <c r="I22" s="176">
        <v>20759497.994731203</v>
      </c>
      <c r="J22" s="176">
        <v>21335064.09856981</v>
      </c>
      <c r="K22" s="176">
        <v>20974173.292038862</v>
      </c>
      <c r="L22" s="176">
        <v>19501268.680177946</v>
      </c>
      <c r="M22" s="176">
        <v>20556384.727933899</v>
      </c>
      <c r="N22" s="176">
        <v>20028021.640871737</v>
      </c>
      <c r="O22" s="176">
        <v>19918740.144184083</v>
      </c>
      <c r="P22" s="176">
        <v>20575401.890284039</v>
      </c>
      <c r="Q22" s="302">
        <v>20739110.740657449</v>
      </c>
      <c r="R22" s="302">
        <v>21731105.680007942</v>
      </c>
      <c r="S22" s="302">
        <v>21926254.940672409</v>
      </c>
      <c r="T22" s="302">
        <v>22228604.078307662</v>
      </c>
      <c r="U22" s="302">
        <v>22209421.987449795</v>
      </c>
      <c r="V22" s="302">
        <v>22420142.581492573</v>
      </c>
      <c r="W22" s="302">
        <v>21940130.076887973</v>
      </c>
      <c r="X22" s="302">
        <v>22632376.469123457</v>
      </c>
      <c r="Y22" s="302">
        <v>23462649.108257689</v>
      </c>
      <c r="Z22" s="302">
        <v>24315203.391714394</v>
      </c>
      <c r="AA22" s="302">
        <v>25113442.391714394</v>
      </c>
      <c r="AB22" s="302">
        <v>25287229.391714394</v>
      </c>
      <c r="AC22" s="302">
        <v>25449564.391714394</v>
      </c>
      <c r="AD22" s="116">
        <f t="shared" ref="AD22:AJ23" si="3">ROUND((W22-V22)/V22*100,1)</f>
        <v>-2.1</v>
      </c>
      <c r="AE22" s="116">
        <f t="shared" si="3"/>
        <v>3.2</v>
      </c>
      <c r="AF22" s="116">
        <f t="shared" si="3"/>
        <v>3.7</v>
      </c>
      <c r="AG22" s="116">
        <f t="shared" si="3"/>
        <v>3.6</v>
      </c>
      <c r="AH22" s="116">
        <f t="shared" si="3"/>
        <v>3.3</v>
      </c>
      <c r="AI22" s="116">
        <f t="shared" si="3"/>
        <v>0.7</v>
      </c>
      <c r="AJ22" s="116">
        <f t="shared" si="3"/>
        <v>0.6</v>
      </c>
    </row>
    <row r="23" spans="1:36">
      <c r="A23" s="26">
        <v>1</v>
      </c>
      <c r="B23" s="35" t="s">
        <v>25</v>
      </c>
      <c r="C23" s="38">
        <v>6701485</v>
      </c>
      <c r="D23" s="17">
        <v>6318738</v>
      </c>
      <c r="E23" s="17">
        <v>6149157</v>
      </c>
      <c r="F23" s="17">
        <v>6100559</v>
      </c>
      <c r="G23" s="17">
        <v>6165835</v>
      </c>
      <c r="H23" s="17">
        <v>6152822</v>
      </c>
      <c r="I23" s="17">
        <v>6396385.9947312027</v>
      </c>
      <c r="J23" s="17">
        <v>6557462.0985698104</v>
      </c>
      <c r="K23" s="17">
        <v>6479182.2920388617</v>
      </c>
      <c r="L23" s="17">
        <v>6254760.6801779456</v>
      </c>
      <c r="M23" s="17">
        <v>6557544.7279338986</v>
      </c>
      <c r="N23" s="17">
        <v>6459661.6408717372</v>
      </c>
      <c r="O23" s="17">
        <v>6383563.1441840827</v>
      </c>
      <c r="P23" s="17">
        <v>6451500.8902840391</v>
      </c>
      <c r="Q23" s="300">
        <v>6583538.7406574488</v>
      </c>
      <c r="R23" s="300">
        <v>6866376.680007942</v>
      </c>
      <c r="S23" s="300">
        <v>6857807.9406724088</v>
      </c>
      <c r="T23" s="300">
        <v>7005254.0783076622</v>
      </c>
      <c r="U23" s="300">
        <v>7011912.987449795</v>
      </c>
      <c r="V23" s="300">
        <v>7166898.581492573</v>
      </c>
      <c r="W23" s="300">
        <v>6964966.0768879727</v>
      </c>
      <c r="X23" s="300">
        <v>7038298.4691234566</v>
      </c>
      <c r="Y23" s="300">
        <v>7296498.1082576886</v>
      </c>
      <c r="Z23" s="300">
        <v>7538047.391714395</v>
      </c>
      <c r="AA23" s="300">
        <v>7763931.391714395</v>
      </c>
      <c r="AB23" s="300">
        <v>7823786.391714395</v>
      </c>
      <c r="AC23" s="300">
        <v>7875469.391714395</v>
      </c>
      <c r="AD23" s="117">
        <f t="shared" si="3"/>
        <v>-2.8</v>
      </c>
      <c r="AE23" s="117">
        <f t="shared" si="3"/>
        <v>1.1000000000000001</v>
      </c>
      <c r="AF23" s="117">
        <f t="shared" si="3"/>
        <v>3.7</v>
      </c>
      <c r="AG23" s="117">
        <f t="shared" si="3"/>
        <v>3.3</v>
      </c>
      <c r="AH23" s="117">
        <f t="shared" si="3"/>
        <v>3</v>
      </c>
      <c r="AI23" s="117">
        <f t="shared" si="3"/>
        <v>0.8</v>
      </c>
      <c r="AJ23" s="117">
        <f t="shared" si="3"/>
        <v>0.7</v>
      </c>
    </row>
    <row r="24" spans="1:36">
      <c r="A24" s="26">
        <v>2</v>
      </c>
      <c r="B24" s="35" t="s">
        <v>26</v>
      </c>
      <c r="C24" s="38">
        <v>2919217</v>
      </c>
      <c r="D24" s="17">
        <v>3096571</v>
      </c>
      <c r="E24" s="17">
        <v>2973093</v>
      </c>
      <c r="F24" s="17">
        <v>2945709</v>
      </c>
      <c r="G24" s="17">
        <v>2986248</v>
      </c>
      <c r="H24" s="17">
        <v>3027382</v>
      </c>
      <c r="I24" s="17">
        <v>3189922</v>
      </c>
      <c r="J24" s="17">
        <v>3302859</v>
      </c>
      <c r="K24" s="17">
        <v>3182970</v>
      </c>
      <c r="L24" s="17">
        <v>2997514</v>
      </c>
      <c r="M24" s="17">
        <v>3274391</v>
      </c>
      <c r="N24" s="17">
        <v>3216023</v>
      </c>
      <c r="O24" s="17">
        <v>3139752</v>
      </c>
      <c r="P24" s="17">
        <v>3262881</v>
      </c>
      <c r="Q24" s="300">
        <v>3257792</v>
      </c>
      <c r="R24" s="300">
        <v>3474035</v>
      </c>
      <c r="S24" s="300">
        <v>3495292</v>
      </c>
      <c r="T24" s="300">
        <v>3586585</v>
      </c>
      <c r="U24" s="300">
        <v>3552175</v>
      </c>
      <c r="V24" s="300">
        <v>3592565</v>
      </c>
      <c r="W24" s="300">
        <v>3431307</v>
      </c>
      <c r="X24" s="300">
        <v>3609495</v>
      </c>
      <c r="Y24" s="300">
        <v>3741910</v>
      </c>
      <c r="Z24" s="300">
        <v>4076954</v>
      </c>
      <c r="AA24" s="300">
        <v>4218758</v>
      </c>
      <c r="AB24" s="300">
        <v>4205450</v>
      </c>
      <c r="AC24" s="300">
        <v>4245153</v>
      </c>
      <c r="AD24" s="117">
        <f t="shared" ref="AD24:AJ24" si="4">(W24-V24)/V24*100</f>
        <v>-4.488659217021822</v>
      </c>
      <c r="AE24" s="117">
        <f t="shared" si="4"/>
        <v>5.19300662983522</v>
      </c>
      <c r="AF24" s="117">
        <f t="shared" si="4"/>
        <v>3.6685187263038181</v>
      </c>
      <c r="AG24" s="117">
        <f t="shared" si="4"/>
        <v>8.9538230475879974</v>
      </c>
      <c r="AH24" s="117">
        <f t="shared" si="4"/>
        <v>3.478184939050085</v>
      </c>
      <c r="AI24" s="117">
        <f t="shared" si="4"/>
        <v>-0.31544829070546354</v>
      </c>
      <c r="AJ24" s="117">
        <f t="shared" si="4"/>
        <v>0.94408446182929295</v>
      </c>
    </row>
    <row r="25" spans="1:36">
      <c r="A25" s="26">
        <v>3</v>
      </c>
      <c r="B25" s="35" t="s">
        <v>27</v>
      </c>
      <c r="C25" s="38">
        <v>1794899</v>
      </c>
      <c r="D25" s="17">
        <v>1798170</v>
      </c>
      <c r="E25" s="17">
        <v>1762877</v>
      </c>
      <c r="F25" s="17">
        <v>1773838</v>
      </c>
      <c r="G25" s="17">
        <v>1816741</v>
      </c>
      <c r="H25" s="17">
        <v>1845893</v>
      </c>
      <c r="I25" s="17">
        <v>1929625</v>
      </c>
      <c r="J25" s="17">
        <v>1970564</v>
      </c>
      <c r="K25" s="17">
        <v>1886518</v>
      </c>
      <c r="L25" s="17">
        <v>1783532</v>
      </c>
      <c r="M25" s="17">
        <v>1873287</v>
      </c>
      <c r="N25" s="17">
        <v>1885664</v>
      </c>
      <c r="O25" s="17">
        <v>1922758</v>
      </c>
      <c r="P25" s="17">
        <v>1924543</v>
      </c>
      <c r="Q25" s="300">
        <v>1903244</v>
      </c>
      <c r="R25" s="300">
        <v>1987701</v>
      </c>
      <c r="S25" s="300">
        <v>2069866</v>
      </c>
      <c r="T25" s="300">
        <v>2036632</v>
      </c>
      <c r="U25" s="300">
        <v>2031725</v>
      </c>
      <c r="V25" s="300">
        <v>1994794</v>
      </c>
      <c r="W25" s="300">
        <v>1973378</v>
      </c>
      <c r="X25" s="300">
        <v>2151962</v>
      </c>
      <c r="Y25" s="300">
        <v>2230907</v>
      </c>
      <c r="Z25" s="300">
        <v>2491518</v>
      </c>
      <c r="AA25" s="300">
        <v>2571963</v>
      </c>
      <c r="AB25" s="300">
        <v>2522071</v>
      </c>
      <c r="AC25" s="300">
        <v>2537414</v>
      </c>
      <c r="AD25" s="117">
        <f t="shared" ref="AD25:AJ32" si="5">ROUND((W25-V25)/V25*100,1)</f>
        <v>-1.1000000000000001</v>
      </c>
      <c r="AE25" s="117">
        <f t="shared" si="5"/>
        <v>9</v>
      </c>
      <c r="AF25" s="117">
        <f t="shared" si="5"/>
        <v>3.7</v>
      </c>
      <c r="AG25" s="117">
        <f t="shared" si="5"/>
        <v>11.7</v>
      </c>
      <c r="AH25" s="117">
        <f t="shared" si="5"/>
        <v>3.2</v>
      </c>
      <c r="AI25" s="117">
        <f t="shared" si="5"/>
        <v>-1.9</v>
      </c>
      <c r="AJ25" s="117">
        <f t="shared" si="5"/>
        <v>0.6</v>
      </c>
    </row>
    <row r="26" spans="1:36">
      <c r="A26" s="26">
        <v>4</v>
      </c>
      <c r="B26" s="35" t="s">
        <v>28</v>
      </c>
      <c r="C26" s="38">
        <v>2587981</v>
      </c>
      <c r="D26" s="17">
        <v>2559714</v>
      </c>
      <c r="E26" s="17">
        <v>2617974</v>
      </c>
      <c r="F26" s="17">
        <v>2634526</v>
      </c>
      <c r="G26" s="17">
        <v>2668198</v>
      </c>
      <c r="H26" s="17">
        <v>2689288</v>
      </c>
      <c r="I26" s="17">
        <v>2857287</v>
      </c>
      <c r="J26" s="17">
        <v>3013601</v>
      </c>
      <c r="K26" s="17">
        <v>3017244</v>
      </c>
      <c r="L26" s="17">
        <v>2591313</v>
      </c>
      <c r="M26" s="17">
        <v>2714611</v>
      </c>
      <c r="N26" s="17">
        <v>2573471</v>
      </c>
      <c r="O26" s="17">
        <v>2726351</v>
      </c>
      <c r="P26" s="17">
        <v>2762838</v>
      </c>
      <c r="Q26" s="300">
        <v>2794148</v>
      </c>
      <c r="R26" s="300">
        <v>2917584</v>
      </c>
      <c r="S26" s="300">
        <v>2852684</v>
      </c>
      <c r="T26" s="300">
        <v>2860345</v>
      </c>
      <c r="U26" s="300">
        <v>2903338</v>
      </c>
      <c r="V26" s="300">
        <v>2929878</v>
      </c>
      <c r="W26" s="300">
        <v>2904686</v>
      </c>
      <c r="X26" s="300">
        <v>2842837</v>
      </c>
      <c r="Y26" s="300">
        <v>2947128</v>
      </c>
      <c r="Z26" s="300">
        <v>3135459</v>
      </c>
      <c r="AA26" s="300">
        <v>3259376</v>
      </c>
      <c r="AB26" s="300">
        <v>3262839</v>
      </c>
      <c r="AC26" s="300">
        <v>3290272</v>
      </c>
      <c r="AD26" s="117">
        <f t="shared" si="5"/>
        <v>-0.9</v>
      </c>
      <c r="AE26" s="117">
        <f t="shared" si="5"/>
        <v>-2.1</v>
      </c>
      <c r="AF26" s="117">
        <f t="shared" si="5"/>
        <v>3.7</v>
      </c>
      <c r="AG26" s="117">
        <f t="shared" si="5"/>
        <v>6.4</v>
      </c>
      <c r="AH26" s="117">
        <f t="shared" si="5"/>
        <v>4</v>
      </c>
      <c r="AI26" s="117">
        <f t="shared" si="5"/>
        <v>0.1</v>
      </c>
      <c r="AJ26" s="117">
        <f t="shared" si="5"/>
        <v>0.8</v>
      </c>
    </row>
    <row r="27" spans="1:36">
      <c r="A27" s="26">
        <v>5</v>
      </c>
      <c r="B27" s="35" t="s">
        <v>29</v>
      </c>
      <c r="C27" s="38">
        <v>1150549</v>
      </c>
      <c r="D27" s="17">
        <v>1212508</v>
      </c>
      <c r="E27" s="17">
        <v>1179008</v>
      </c>
      <c r="F27" s="17">
        <v>1173088</v>
      </c>
      <c r="G27" s="17">
        <v>1185382</v>
      </c>
      <c r="H27" s="17">
        <v>1177893</v>
      </c>
      <c r="I27" s="17">
        <v>1210518</v>
      </c>
      <c r="J27" s="17">
        <v>1232049</v>
      </c>
      <c r="K27" s="17">
        <v>1209526</v>
      </c>
      <c r="L27" s="17">
        <v>1149616</v>
      </c>
      <c r="M27" s="17">
        <v>1172869</v>
      </c>
      <c r="N27" s="17">
        <v>1107067</v>
      </c>
      <c r="O27" s="17">
        <v>1089208</v>
      </c>
      <c r="P27" s="17">
        <v>1141888</v>
      </c>
      <c r="Q27" s="300">
        <v>1138157</v>
      </c>
      <c r="R27" s="300">
        <v>1176577</v>
      </c>
      <c r="S27" s="300">
        <v>1229842</v>
      </c>
      <c r="T27" s="300">
        <v>1279154</v>
      </c>
      <c r="U27" s="300">
        <v>1265486</v>
      </c>
      <c r="V27" s="300">
        <v>1274990</v>
      </c>
      <c r="W27" s="300">
        <v>1267098</v>
      </c>
      <c r="X27" s="300">
        <v>1317179</v>
      </c>
      <c r="Y27" s="300">
        <v>1365500</v>
      </c>
      <c r="Z27" s="300">
        <v>1299583</v>
      </c>
      <c r="AA27" s="300">
        <v>1341995</v>
      </c>
      <c r="AB27" s="300">
        <v>1384340</v>
      </c>
      <c r="AC27" s="300">
        <v>1391521</v>
      </c>
      <c r="AD27" s="117">
        <f t="shared" si="5"/>
        <v>-0.6</v>
      </c>
      <c r="AE27" s="117">
        <f t="shared" si="5"/>
        <v>4</v>
      </c>
      <c r="AF27" s="117">
        <f t="shared" si="5"/>
        <v>3.7</v>
      </c>
      <c r="AG27" s="117">
        <f t="shared" si="5"/>
        <v>-4.8</v>
      </c>
      <c r="AH27" s="117">
        <f t="shared" si="5"/>
        <v>3.3</v>
      </c>
      <c r="AI27" s="117">
        <f t="shared" si="5"/>
        <v>3.2</v>
      </c>
      <c r="AJ27" s="117">
        <f t="shared" si="5"/>
        <v>0.5</v>
      </c>
    </row>
    <row r="28" spans="1:36">
      <c r="A28" s="26">
        <v>6</v>
      </c>
      <c r="B28" s="35" t="s">
        <v>30</v>
      </c>
      <c r="C28" s="38">
        <v>2490309</v>
      </c>
      <c r="D28" s="17">
        <v>2476248</v>
      </c>
      <c r="E28" s="17">
        <v>2488978</v>
      </c>
      <c r="F28" s="17">
        <v>2486176</v>
      </c>
      <c r="G28" s="17">
        <v>2540771</v>
      </c>
      <c r="H28" s="17">
        <v>2561104</v>
      </c>
      <c r="I28" s="17">
        <v>2611820</v>
      </c>
      <c r="J28" s="17">
        <v>2661657</v>
      </c>
      <c r="K28" s="17">
        <v>2733592</v>
      </c>
      <c r="L28" s="17">
        <v>2378336</v>
      </c>
      <c r="M28" s="17">
        <v>2552430</v>
      </c>
      <c r="N28" s="17">
        <v>2455054</v>
      </c>
      <c r="O28" s="17">
        <v>2393804</v>
      </c>
      <c r="P28" s="17">
        <v>2594127</v>
      </c>
      <c r="Q28" s="300">
        <v>2611231</v>
      </c>
      <c r="R28" s="300">
        <v>2723710</v>
      </c>
      <c r="S28" s="300">
        <v>2793680</v>
      </c>
      <c r="T28" s="300">
        <v>2805158</v>
      </c>
      <c r="U28" s="300">
        <v>2802973</v>
      </c>
      <c r="V28" s="300">
        <v>2776572</v>
      </c>
      <c r="W28" s="300">
        <v>2744860</v>
      </c>
      <c r="X28" s="300">
        <v>2974060</v>
      </c>
      <c r="Y28" s="300">
        <v>3083165</v>
      </c>
      <c r="Z28" s="300">
        <v>2800621</v>
      </c>
      <c r="AA28" s="300">
        <v>2905117</v>
      </c>
      <c r="AB28" s="300">
        <v>3040893</v>
      </c>
      <c r="AC28" s="300">
        <v>3056968</v>
      </c>
      <c r="AD28" s="117">
        <f t="shared" si="5"/>
        <v>-1.1000000000000001</v>
      </c>
      <c r="AE28" s="117">
        <f t="shared" si="5"/>
        <v>8.4</v>
      </c>
      <c r="AF28" s="117">
        <f t="shared" si="5"/>
        <v>3.7</v>
      </c>
      <c r="AG28" s="117">
        <f t="shared" si="5"/>
        <v>-9.1999999999999993</v>
      </c>
      <c r="AH28" s="117">
        <f t="shared" si="5"/>
        <v>3.7</v>
      </c>
      <c r="AI28" s="117">
        <f t="shared" si="5"/>
        <v>4.7</v>
      </c>
      <c r="AJ28" s="117">
        <f t="shared" si="5"/>
        <v>0.5</v>
      </c>
    </row>
    <row r="29" spans="1:36">
      <c r="A29" s="26">
        <v>7</v>
      </c>
      <c r="B29" s="35" t="s">
        <v>31</v>
      </c>
      <c r="C29" s="38">
        <v>1064573</v>
      </c>
      <c r="D29" s="17">
        <v>1102427</v>
      </c>
      <c r="E29" s="17">
        <v>1090223</v>
      </c>
      <c r="F29" s="17">
        <v>1049339</v>
      </c>
      <c r="G29" s="17">
        <v>1035054</v>
      </c>
      <c r="H29" s="17">
        <v>1001075</v>
      </c>
      <c r="I29" s="17">
        <v>1005683</v>
      </c>
      <c r="J29" s="17">
        <v>1024997</v>
      </c>
      <c r="K29" s="17">
        <v>983168</v>
      </c>
      <c r="L29" s="17">
        <v>939359</v>
      </c>
      <c r="M29" s="17">
        <v>980213</v>
      </c>
      <c r="N29" s="17">
        <v>959886</v>
      </c>
      <c r="O29" s="17">
        <v>960095</v>
      </c>
      <c r="P29" s="17">
        <v>970159</v>
      </c>
      <c r="Q29" s="300">
        <v>992768</v>
      </c>
      <c r="R29" s="300">
        <v>1044551</v>
      </c>
      <c r="S29" s="300">
        <v>1072500</v>
      </c>
      <c r="T29" s="300">
        <v>1099414</v>
      </c>
      <c r="U29" s="300">
        <v>1095313</v>
      </c>
      <c r="V29" s="300">
        <v>1093003</v>
      </c>
      <c r="W29" s="300">
        <v>1108865</v>
      </c>
      <c r="X29" s="300">
        <v>1152382</v>
      </c>
      <c r="Y29" s="300">
        <v>1194658</v>
      </c>
      <c r="Z29" s="300">
        <v>1161447</v>
      </c>
      <c r="AA29" s="300">
        <v>1199261</v>
      </c>
      <c r="AB29" s="300">
        <v>1228855</v>
      </c>
      <c r="AC29" s="300">
        <v>1233155</v>
      </c>
      <c r="AD29" s="117">
        <f t="shared" si="5"/>
        <v>1.5</v>
      </c>
      <c r="AE29" s="117">
        <f t="shared" si="5"/>
        <v>3.9</v>
      </c>
      <c r="AF29" s="117">
        <f t="shared" si="5"/>
        <v>3.7</v>
      </c>
      <c r="AG29" s="117">
        <f t="shared" si="5"/>
        <v>-2.8</v>
      </c>
      <c r="AH29" s="117">
        <f t="shared" si="5"/>
        <v>3.3</v>
      </c>
      <c r="AI29" s="117">
        <f t="shared" si="5"/>
        <v>2.5</v>
      </c>
      <c r="AJ29" s="117">
        <f t="shared" si="5"/>
        <v>0.3</v>
      </c>
    </row>
    <row r="30" spans="1:36">
      <c r="A30" s="26">
        <v>8</v>
      </c>
      <c r="B30" s="35" t="s">
        <v>32</v>
      </c>
      <c r="C30" s="38">
        <v>696485</v>
      </c>
      <c r="D30" s="17">
        <v>698553</v>
      </c>
      <c r="E30" s="17">
        <v>717542</v>
      </c>
      <c r="F30" s="17">
        <v>681602</v>
      </c>
      <c r="G30" s="17">
        <v>680158</v>
      </c>
      <c r="H30" s="17">
        <v>660508</v>
      </c>
      <c r="I30" s="17">
        <v>648923</v>
      </c>
      <c r="J30" s="17">
        <v>655165</v>
      </c>
      <c r="K30" s="17">
        <v>620393</v>
      </c>
      <c r="L30" s="17">
        <v>588614</v>
      </c>
      <c r="M30" s="17">
        <v>591876</v>
      </c>
      <c r="N30" s="17">
        <v>574273</v>
      </c>
      <c r="O30" s="17">
        <v>579454</v>
      </c>
      <c r="P30" s="17">
        <v>624211</v>
      </c>
      <c r="Q30" s="300">
        <v>628289</v>
      </c>
      <c r="R30" s="300">
        <v>664329</v>
      </c>
      <c r="S30" s="300">
        <v>671743</v>
      </c>
      <c r="T30" s="300">
        <v>670841</v>
      </c>
      <c r="U30" s="300">
        <v>648673</v>
      </c>
      <c r="V30" s="300">
        <v>652937</v>
      </c>
      <c r="W30" s="300">
        <v>652212</v>
      </c>
      <c r="X30" s="300">
        <v>623953</v>
      </c>
      <c r="Y30" s="300">
        <v>646842</v>
      </c>
      <c r="Z30" s="300">
        <v>756020</v>
      </c>
      <c r="AA30" s="300">
        <v>772503</v>
      </c>
      <c r="AB30" s="300">
        <v>753982</v>
      </c>
      <c r="AC30" s="300">
        <v>752830</v>
      </c>
      <c r="AD30" s="117">
        <f t="shared" si="5"/>
        <v>-0.1</v>
      </c>
      <c r="AE30" s="117">
        <f t="shared" si="5"/>
        <v>-4.3</v>
      </c>
      <c r="AF30" s="117">
        <f t="shared" si="5"/>
        <v>3.7</v>
      </c>
      <c r="AG30" s="117">
        <f t="shared" si="5"/>
        <v>16.899999999999999</v>
      </c>
      <c r="AH30" s="117">
        <f t="shared" si="5"/>
        <v>2.2000000000000002</v>
      </c>
      <c r="AI30" s="117">
        <f t="shared" si="5"/>
        <v>-2.4</v>
      </c>
      <c r="AJ30" s="117">
        <f t="shared" si="5"/>
        <v>-0.2</v>
      </c>
    </row>
    <row r="31" spans="1:36">
      <c r="A31" s="26">
        <v>9</v>
      </c>
      <c r="B31" s="35" t="s">
        <v>33</v>
      </c>
      <c r="C31" s="38">
        <v>379849</v>
      </c>
      <c r="D31" s="17">
        <v>417845</v>
      </c>
      <c r="E31" s="17">
        <v>423193</v>
      </c>
      <c r="F31" s="17">
        <v>412250</v>
      </c>
      <c r="G31" s="17">
        <v>404197</v>
      </c>
      <c r="H31" s="17">
        <v>394029</v>
      </c>
      <c r="I31" s="17">
        <v>400353</v>
      </c>
      <c r="J31" s="17">
        <v>414216</v>
      </c>
      <c r="K31" s="17">
        <v>380677</v>
      </c>
      <c r="L31" s="17">
        <v>358271</v>
      </c>
      <c r="M31" s="17">
        <v>368306</v>
      </c>
      <c r="N31" s="17">
        <v>354684</v>
      </c>
      <c r="O31" s="17">
        <v>284677</v>
      </c>
      <c r="P31" s="17">
        <v>394687</v>
      </c>
      <c r="Q31" s="300">
        <v>386031</v>
      </c>
      <c r="R31" s="300">
        <v>412975</v>
      </c>
      <c r="S31" s="300">
        <v>419306</v>
      </c>
      <c r="T31" s="300">
        <v>423330</v>
      </c>
      <c r="U31" s="300">
        <v>436483</v>
      </c>
      <c r="V31" s="300">
        <v>471231</v>
      </c>
      <c r="W31" s="300">
        <v>449794</v>
      </c>
      <c r="X31" s="300">
        <v>462753</v>
      </c>
      <c r="Y31" s="300">
        <v>479729</v>
      </c>
      <c r="Z31" s="300">
        <v>499988</v>
      </c>
      <c r="AA31" s="300">
        <v>514276</v>
      </c>
      <c r="AB31" s="300">
        <v>518452</v>
      </c>
      <c r="AC31" s="300">
        <v>517895</v>
      </c>
      <c r="AD31" s="117">
        <f t="shared" si="5"/>
        <v>-4.5</v>
      </c>
      <c r="AE31" s="117">
        <f t="shared" si="5"/>
        <v>2.9</v>
      </c>
      <c r="AF31" s="117">
        <f t="shared" si="5"/>
        <v>3.7</v>
      </c>
      <c r="AG31" s="117">
        <f t="shared" si="5"/>
        <v>4.2</v>
      </c>
      <c r="AH31" s="117">
        <f t="shared" si="5"/>
        <v>2.9</v>
      </c>
      <c r="AI31" s="117">
        <f t="shared" si="5"/>
        <v>0.8</v>
      </c>
      <c r="AJ31" s="117">
        <f t="shared" si="5"/>
        <v>-0.1</v>
      </c>
    </row>
    <row r="32" spans="1:36">
      <c r="A32" s="28">
        <v>10</v>
      </c>
      <c r="B32" s="36" t="s">
        <v>34</v>
      </c>
      <c r="C32" s="177">
        <v>551268</v>
      </c>
      <c r="D32" s="29">
        <v>583193</v>
      </c>
      <c r="E32" s="29">
        <v>573697</v>
      </c>
      <c r="F32" s="29">
        <v>535946</v>
      </c>
      <c r="G32" s="29">
        <v>527508</v>
      </c>
      <c r="H32" s="29">
        <v>510263</v>
      </c>
      <c r="I32" s="29">
        <v>508981</v>
      </c>
      <c r="J32" s="29">
        <v>502494</v>
      </c>
      <c r="K32" s="29">
        <v>480903</v>
      </c>
      <c r="L32" s="29">
        <v>459953</v>
      </c>
      <c r="M32" s="29">
        <v>470857</v>
      </c>
      <c r="N32" s="29">
        <v>442238</v>
      </c>
      <c r="O32" s="29">
        <v>439078</v>
      </c>
      <c r="P32" s="29">
        <v>448567</v>
      </c>
      <c r="Q32" s="301">
        <v>443912</v>
      </c>
      <c r="R32" s="301">
        <v>463267</v>
      </c>
      <c r="S32" s="301">
        <v>463534</v>
      </c>
      <c r="T32" s="301">
        <v>461891</v>
      </c>
      <c r="U32" s="301">
        <v>461343</v>
      </c>
      <c r="V32" s="301">
        <v>467274</v>
      </c>
      <c r="W32" s="301">
        <v>442964</v>
      </c>
      <c r="X32" s="301">
        <v>459457</v>
      </c>
      <c r="Y32" s="301">
        <v>476312</v>
      </c>
      <c r="Z32" s="301">
        <v>555566</v>
      </c>
      <c r="AA32" s="301">
        <v>566262</v>
      </c>
      <c r="AB32" s="301">
        <v>546561</v>
      </c>
      <c r="AC32" s="301">
        <v>548887</v>
      </c>
      <c r="AD32" s="118">
        <f t="shared" si="5"/>
        <v>-5.2</v>
      </c>
      <c r="AE32" s="118">
        <f t="shared" si="5"/>
        <v>3.7</v>
      </c>
      <c r="AF32" s="118">
        <f t="shared" si="5"/>
        <v>3.7</v>
      </c>
      <c r="AG32" s="118">
        <f t="shared" si="5"/>
        <v>16.600000000000001</v>
      </c>
      <c r="AH32" s="118">
        <f t="shared" si="5"/>
        <v>1.9</v>
      </c>
      <c r="AI32" s="118">
        <f t="shared" si="5"/>
        <v>-3.5</v>
      </c>
      <c r="AJ32" s="118">
        <f t="shared" si="5"/>
        <v>0.4</v>
      </c>
    </row>
    <row r="33" spans="1:29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</row>
    <row r="36" spans="1:29">
      <c r="A36" s="242" t="s">
        <v>266</v>
      </c>
      <c r="B36" s="242"/>
      <c r="C36" s="242"/>
      <c r="D36" s="242"/>
      <c r="E36" s="242"/>
      <c r="F36" s="242"/>
      <c r="G36" s="242"/>
      <c r="H36" s="242"/>
      <c r="I36" s="242"/>
      <c r="J36" s="242"/>
      <c r="K36" s="242"/>
      <c r="L36" s="242"/>
      <c r="M36" s="242"/>
      <c r="N36" s="242"/>
      <c r="O36" s="243"/>
      <c r="Z36" s="126" t="s">
        <v>36</v>
      </c>
    </row>
    <row r="37" spans="1:29">
      <c r="A37" s="244"/>
      <c r="B37" s="245" t="s">
        <v>59</v>
      </c>
      <c r="C37" s="246">
        <v>2001</v>
      </c>
      <c r="D37" s="247">
        <v>2002</v>
      </c>
      <c r="E37" s="247">
        <v>2003</v>
      </c>
      <c r="F37" s="247">
        <v>2004</v>
      </c>
      <c r="G37" s="247">
        <v>2005</v>
      </c>
      <c r="H37" s="246">
        <v>2006</v>
      </c>
      <c r="I37" s="247">
        <v>2007</v>
      </c>
      <c r="J37" s="247">
        <v>2008</v>
      </c>
      <c r="K37" s="248">
        <v>2009</v>
      </c>
      <c r="L37" s="249">
        <v>2010</v>
      </c>
      <c r="M37" s="249">
        <v>2011</v>
      </c>
      <c r="N37" s="248">
        <v>2012</v>
      </c>
      <c r="O37" s="249">
        <v>2013</v>
      </c>
      <c r="P37" s="248">
        <v>2014</v>
      </c>
      <c r="Q37" s="248">
        <v>2015</v>
      </c>
      <c r="R37" s="248">
        <v>2016</v>
      </c>
      <c r="S37" s="248">
        <v>2017</v>
      </c>
      <c r="T37" s="250">
        <v>2018</v>
      </c>
      <c r="U37" s="247">
        <v>2019</v>
      </c>
      <c r="V37" s="251">
        <v>2020</v>
      </c>
      <c r="W37" s="252">
        <v>2021</v>
      </c>
      <c r="X37" s="252">
        <v>2022</v>
      </c>
      <c r="Y37" s="252">
        <v>2023</v>
      </c>
      <c r="Z37" s="252">
        <v>2024</v>
      </c>
      <c r="AA37" s="252">
        <v>2025</v>
      </c>
      <c r="AB37" s="252">
        <v>2026</v>
      </c>
      <c r="AC37" s="253"/>
    </row>
    <row r="38" spans="1:29">
      <c r="A38" s="254"/>
      <c r="B38" s="18" t="s">
        <v>17</v>
      </c>
      <c r="C38" s="255" t="s">
        <v>39</v>
      </c>
      <c r="D38" s="256" t="s">
        <v>40</v>
      </c>
      <c r="E38" s="256" t="s">
        <v>41</v>
      </c>
      <c r="F38" s="256" t="s">
        <v>42</v>
      </c>
      <c r="G38" s="256" t="s">
        <v>43</v>
      </c>
      <c r="H38" s="255" t="s">
        <v>44</v>
      </c>
      <c r="I38" s="256" t="s">
        <v>45</v>
      </c>
      <c r="J38" s="257" t="s">
        <v>46</v>
      </c>
      <c r="K38" s="258" t="s">
        <v>47</v>
      </c>
      <c r="L38" s="259" t="s">
        <v>48</v>
      </c>
      <c r="M38" s="38" t="s">
        <v>49</v>
      </c>
      <c r="N38" s="260" t="s">
        <v>50</v>
      </c>
      <c r="O38" s="259" t="s">
        <v>51</v>
      </c>
      <c r="P38" s="258" t="s">
        <v>52</v>
      </c>
      <c r="Q38" s="258" t="s">
        <v>53</v>
      </c>
      <c r="R38" s="258" t="s">
        <v>54</v>
      </c>
      <c r="S38" s="29" t="s">
        <v>55</v>
      </c>
      <c r="T38" s="36" t="s">
        <v>56</v>
      </c>
      <c r="U38" s="18" t="s">
        <v>186</v>
      </c>
      <c r="V38" s="239" t="s">
        <v>183</v>
      </c>
      <c r="W38" s="261" t="s">
        <v>207</v>
      </c>
      <c r="X38" s="262" t="s">
        <v>212</v>
      </c>
      <c r="Y38" s="261" t="s">
        <v>255</v>
      </c>
      <c r="Z38" s="262" t="s">
        <v>261</v>
      </c>
      <c r="AA38" s="262" t="s">
        <v>278</v>
      </c>
      <c r="AB38" s="262" t="s">
        <v>298</v>
      </c>
      <c r="AC38" s="253"/>
    </row>
    <row r="39" spans="1:29">
      <c r="A39" s="263"/>
      <c r="B39" s="264" t="s">
        <v>24</v>
      </c>
      <c r="C39" s="265">
        <f t="shared" ref="C39:AB48" si="6">D5/C5*100-100</f>
        <v>-2.9282904659875726</v>
      </c>
      <c r="D39" s="266">
        <f t="shared" si="6"/>
        <v>-3.233256444424768</v>
      </c>
      <c r="E39" s="266">
        <f t="shared" si="6"/>
        <v>0.73360742822508485</v>
      </c>
      <c r="F39" s="266">
        <f t="shared" si="6"/>
        <v>0.80980422506327443</v>
      </c>
      <c r="G39" s="266">
        <f t="shared" si="6"/>
        <v>2.3687169090875386</v>
      </c>
      <c r="H39" s="265">
        <f t="shared" si="6"/>
        <v>3.0138775631616284</v>
      </c>
      <c r="I39" s="266">
        <f>J5/I5*100-100</f>
        <v>3.4449952184345705</v>
      </c>
      <c r="J39" s="266">
        <f>K5/J5*100-100</f>
        <v>-1.5076621085456878</v>
      </c>
      <c r="K39" s="266">
        <f t="shared" si="6"/>
        <v>-6.5600989573486856</v>
      </c>
      <c r="L39" s="265">
        <f t="shared" si="6"/>
        <v>7.2170655610835297</v>
      </c>
      <c r="M39" s="265">
        <f t="shared" si="6"/>
        <v>-1.2035108552423281</v>
      </c>
      <c r="N39" s="267">
        <f t="shared" si="6"/>
        <v>-0.21258862051112715</v>
      </c>
      <c r="O39" s="268">
        <f t="shared" si="6"/>
        <v>3.4595108653502962</v>
      </c>
      <c r="P39" s="267">
        <f t="shared" si="6"/>
        <v>-1.186543082269381</v>
      </c>
      <c r="Q39" s="267">
        <f t="shared" si="6"/>
        <v>3.1145861391071605</v>
      </c>
      <c r="R39" s="267">
        <f t="shared" si="6"/>
        <v>0.69488880031913425</v>
      </c>
      <c r="S39" s="267">
        <f t="shared" si="6"/>
        <v>1.4948850435648069</v>
      </c>
      <c r="T39" s="269">
        <f t="shared" si="6"/>
        <v>-0.10661110795422246</v>
      </c>
      <c r="U39" s="269">
        <f t="shared" si="6"/>
        <v>0.53439010910341267</v>
      </c>
      <c r="V39" s="269">
        <f>W5/V5*100-100</f>
        <v>-3.132191067001628</v>
      </c>
      <c r="W39" s="269">
        <f t="shared" si="6"/>
        <v>3.4744161273377046</v>
      </c>
      <c r="X39" s="269">
        <f t="shared" si="6"/>
        <v>3.1010439182920919</v>
      </c>
      <c r="Y39" s="269">
        <f t="shared" si="6"/>
        <v>0.25084935521537943</v>
      </c>
      <c r="Z39" s="269">
        <f t="shared" si="6"/>
        <v>0.29567603634286854</v>
      </c>
      <c r="AA39" s="269">
        <f t="shared" si="6"/>
        <v>-2.0988082704922419</v>
      </c>
      <c r="AB39" s="269">
        <f t="shared" si="6"/>
        <v>-1.2750400263884671</v>
      </c>
      <c r="AC39" s="270"/>
    </row>
    <row r="40" spans="1:29">
      <c r="A40" s="271">
        <v>1</v>
      </c>
      <c r="B40" s="18" t="s">
        <v>25</v>
      </c>
      <c r="C40" s="272">
        <f t="shared" si="6"/>
        <v>-2.1102508131964726</v>
      </c>
      <c r="D40" s="273">
        <f t="shared" si="6"/>
        <v>-9.9936689095886209</v>
      </c>
      <c r="E40" s="273">
        <f t="shared" si="6"/>
        <v>1.3275922473654447</v>
      </c>
      <c r="F40" s="273">
        <f t="shared" si="6"/>
        <v>0.76972720645768788</v>
      </c>
      <c r="G40" s="273">
        <f t="shared" si="6"/>
        <v>2.1106107429786505</v>
      </c>
      <c r="H40" s="274">
        <f t="shared" si="6"/>
        <v>3.7751487693130343</v>
      </c>
      <c r="I40" s="275">
        <f t="shared" si="6"/>
        <v>3.2454512231898178</v>
      </c>
      <c r="J40" s="275">
        <f t="shared" si="6"/>
        <v>-0.945656449908995</v>
      </c>
      <c r="K40" s="275">
        <f t="shared" si="6"/>
        <v>-3.0644337007481539</v>
      </c>
      <c r="L40" s="274">
        <f t="shared" si="6"/>
        <v>6.637509464692485</v>
      </c>
      <c r="M40" s="272">
        <f t="shared" si="6"/>
        <v>-0.26762247886635748</v>
      </c>
      <c r="N40" s="276">
        <f t="shared" si="6"/>
        <v>-0.61046042788960619</v>
      </c>
      <c r="O40" s="277">
        <f t="shared" si="6"/>
        <v>1.2648935375420223</v>
      </c>
      <c r="P40" s="276">
        <f t="shared" si="6"/>
        <v>8.4991441096278209E-2</v>
      </c>
      <c r="Q40" s="276">
        <f t="shared" si="6"/>
        <v>2.5018601889778012</v>
      </c>
      <c r="R40" s="276">
        <f t="shared" si="6"/>
        <v>-0.3696740160388714</v>
      </c>
      <c r="S40" s="276">
        <f t="shared" si="6"/>
        <v>2.251841008472752</v>
      </c>
      <c r="T40" s="278">
        <f t="shared" si="6"/>
        <v>0.16778454792412845</v>
      </c>
      <c r="U40" s="278">
        <f t="shared" si="6"/>
        <v>1.6833932905854425</v>
      </c>
      <c r="V40" s="278">
        <f>W6/V6*100-100</f>
        <v>-3.8705138885616037</v>
      </c>
      <c r="W40" s="278">
        <f t="shared" si="6"/>
        <v>0.4250823447717238</v>
      </c>
      <c r="X40" s="278">
        <f t="shared" si="6"/>
        <v>2.9730948622107576</v>
      </c>
      <c r="Y40" s="278">
        <f t="shared" si="6"/>
        <v>-3.2872542852530273E-2</v>
      </c>
      <c r="Z40" s="278">
        <f t="shared" si="6"/>
        <v>1.7658960283384317E-2</v>
      </c>
      <c r="AA40" s="278">
        <f t="shared" si="6"/>
        <v>-2.0220960218430406</v>
      </c>
      <c r="AB40" s="278">
        <f t="shared" si="6"/>
        <v>-1.2567472661491053</v>
      </c>
      <c r="AC40" s="270"/>
    </row>
    <row r="41" spans="1:29">
      <c r="A41" s="271">
        <v>2</v>
      </c>
      <c r="B41" s="18" t="s">
        <v>26</v>
      </c>
      <c r="C41" s="272">
        <f t="shared" si="6"/>
        <v>-1.1720852612176316</v>
      </c>
      <c r="D41" s="273">
        <f t="shared" si="6"/>
        <v>-2.3199982283222056</v>
      </c>
      <c r="E41" s="273">
        <f t="shared" si="6"/>
        <v>0.8078657536478886</v>
      </c>
      <c r="F41" s="273">
        <f t="shared" si="6"/>
        <v>1.3528249009461746</v>
      </c>
      <c r="G41" s="273">
        <f t="shared" si="6"/>
        <v>3.9543411419291203</v>
      </c>
      <c r="H41" s="272">
        <f t="shared" si="6"/>
        <v>4.452438812069289</v>
      </c>
      <c r="I41" s="273">
        <f t="shared" si="6"/>
        <v>4.1571777262050489</v>
      </c>
      <c r="J41" s="273">
        <f t="shared" si="6"/>
        <v>-3.337464863345275</v>
      </c>
      <c r="K41" s="273">
        <f t="shared" si="6"/>
        <v>-5.4545102792795035</v>
      </c>
      <c r="L41" s="272">
        <f t="shared" si="6"/>
        <v>11.115445886847581</v>
      </c>
      <c r="M41" s="279">
        <f t="shared" si="6"/>
        <v>-0.59415828381511915</v>
      </c>
      <c r="N41" s="280">
        <f t="shared" si="6"/>
        <v>-1.7602990339948263</v>
      </c>
      <c r="O41" s="279">
        <f t="shared" si="6"/>
        <v>4.13426100246879</v>
      </c>
      <c r="P41" s="280">
        <f t="shared" si="6"/>
        <v>-2.0458018802389688</v>
      </c>
      <c r="Q41" s="280">
        <f t="shared" si="6"/>
        <v>4.939151623153748</v>
      </c>
      <c r="R41" s="280">
        <f t="shared" si="6"/>
        <v>0.3739133423266594</v>
      </c>
      <c r="S41" s="280">
        <f t="shared" si="6"/>
        <v>2.7118003265128579</v>
      </c>
      <c r="T41" s="281">
        <f t="shared" si="6"/>
        <v>-0.90546627325119289</v>
      </c>
      <c r="U41" s="281">
        <f t="shared" si="6"/>
        <v>0.50072934099235056</v>
      </c>
      <c r="V41" s="281">
        <f t="shared" si="6"/>
        <v>-5.4633091740355439</v>
      </c>
      <c r="W41" s="281">
        <f t="shared" si="6"/>
        <v>6.122453230123611</v>
      </c>
      <c r="X41" s="281">
        <f t="shared" si="6"/>
        <v>3.1588347195372819</v>
      </c>
      <c r="Y41" s="281">
        <f t="shared" si="6"/>
        <v>5.3835978584324806</v>
      </c>
      <c r="Z41" s="281">
        <f t="shared" si="6"/>
        <v>0.48534562597050979</v>
      </c>
      <c r="AA41" s="281">
        <f t="shared" si="6"/>
        <v>-3.0783607467875669</v>
      </c>
      <c r="AB41" s="281">
        <f t="shared" si="6"/>
        <v>-0.97865091447469865</v>
      </c>
      <c r="AC41" s="270"/>
    </row>
    <row r="42" spans="1:29">
      <c r="A42" s="271">
        <v>3</v>
      </c>
      <c r="B42" s="18" t="s">
        <v>27</v>
      </c>
      <c r="C42" s="272">
        <f t="shared" si="6"/>
        <v>-2.5012263912727661</v>
      </c>
      <c r="D42" s="273">
        <f t="shared" si="6"/>
        <v>-2.2861550028608377</v>
      </c>
      <c r="E42" s="273">
        <f t="shared" si="6"/>
        <v>2.11785667790096</v>
      </c>
      <c r="F42" s="273">
        <f t="shared" si="6"/>
        <v>1.9938965965922364</v>
      </c>
      <c r="G42" s="273">
        <f t="shared" si="6"/>
        <v>4.1895895048667029</v>
      </c>
      <c r="H42" s="272">
        <f t="shared" si="6"/>
        <v>1.9258557894567048</v>
      </c>
      <c r="I42" s="273">
        <f t="shared" si="6"/>
        <v>2.7403030072711658</v>
      </c>
      <c r="J42" s="273">
        <f t="shared" si="6"/>
        <v>-4.0023611295199686</v>
      </c>
      <c r="K42" s="273">
        <f t="shared" si="6"/>
        <v>-5.0808645315069612</v>
      </c>
      <c r="L42" s="272">
        <f t="shared" si="6"/>
        <v>6.7763747288824447</v>
      </c>
      <c r="M42" s="272">
        <f t="shared" si="6"/>
        <v>1.8374036627684802</v>
      </c>
      <c r="N42" s="276">
        <f t="shared" si="6"/>
        <v>2.6138792305147689</v>
      </c>
      <c r="O42" s="277">
        <f t="shared" si="6"/>
        <v>0.28962967117533367</v>
      </c>
      <c r="P42" s="276">
        <f t="shared" si="6"/>
        <v>-2.9309087867812025</v>
      </c>
      <c r="Q42" s="276">
        <f t="shared" si="6"/>
        <v>2.7873425106325129</v>
      </c>
      <c r="R42" s="276">
        <f t="shared" si="6"/>
        <v>3.8779199531393544</v>
      </c>
      <c r="S42" s="276">
        <f t="shared" si="6"/>
        <v>-1.4710743480256099</v>
      </c>
      <c r="T42" s="278">
        <f t="shared" si="6"/>
        <v>-0.17864948684525928</v>
      </c>
      <c r="U42" s="278">
        <f t="shared" si="6"/>
        <v>-2.4944482968763566</v>
      </c>
      <c r="V42" s="278">
        <f t="shared" si="6"/>
        <v>-2.0259187016926319</v>
      </c>
      <c r="W42" s="278">
        <f t="shared" si="6"/>
        <v>10.017916854001172</v>
      </c>
      <c r="X42" s="278">
        <f t="shared" si="6"/>
        <v>3.1588402239418372</v>
      </c>
      <c r="Y42" s="278">
        <f t="shared" si="6"/>
        <v>8.0221880219692139</v>
      </c>
      <c r="Z42" s="278">
        <f t="shared" si="6"/>
        <v>0.24312202269420879</v>
      </c>
      <c r="AA42" s="278">
        <f t="shared" si="6"/>
        <v>-4.6576656185417562</v>
      </c>
      <c r="AB42" s="278">
        <f t="shared" si="6"/>
        <v>-1.3080663058563147</v>
      </c>
      <c r="AC42" s="270"/>
    </row>
    <row r="43" spans="1:29">
      <c r="A43" s="271">
        <v>4</v>
      </c>
      <c r="B43" s="18" t="s">
        <v>28</v>
      </c>
      <c r="C43" s="272">
        <f t="shared" si="6"/>
        <v>-6.4827782675479995</v>
      </c>
      <c r="D43" s="273">
        <f t="shared" si="6"/>
        <v>2.9952321634254133</v>
      </c>
      <c r="E43" s="273">
        <f t="shared" si="6"/>
        <v>1.8673804554360345</v>
      </c>
      <c r="F43" s="273">
        <f t="shared" si="6"/>
        <v>0.86699951935808883</v>
      </c>
      <c r="G43" s="273">
        <f t="shared" si="6"/>
        <v>3.2729079047072247</v>
      </c>
      <c r="H43" s="272">
        <f t="shared" si="6"/>
        <v>5.9546628870045026</v>
      </c>
      <c r="I43" s="273">
        <f t="shared" si="6"/>
        <v>6.1957652358583459</v>
      </c>
      <c r="J43" s="273">
        <f t="shared" si="6"/>
        <v>5.8949770176241145E-2</v>
      </c>
      <c r="K43" s="273">
        <f t="shared" si="6"/>
        <v>-13.61606530503002</v>
      </c>
      <c r="L43" s="272">
        <f t="shared" si="6"/>
        <v>6.6074787601677656</v>
      </c>
      <c r="M43" s="272">
        <f t="shared" si="6"/>
        <v>-3.6471161796482647</v>
      </c>
      <c r="N43" s="276">
        <f t="shared" si="6"/>
        <v>5.881705328444454</v>
      </c>
      <c r="O43" s="277">
        <f t="shared" si="6"/>
        <v>1.4102256403755433</v>
      </c>
      <c r="P43" s="276">
        <f t="shared" si="6"/>
        <v>-0.94403655775863626</v>
      </c>
      <c r="Q43" s="276">
        <f t="shared" si="6"/>
        <v>2.8572218567085628</v>
      </c>
      <c r="R43" s="276">
        <f t="shared" si="6"/>
        <v>-2.3268589609711086</v>
      </c>
      <c r="S43" s="276">
        <f t="shared" si="6"/>
        <v>0.394378700939086</v>
      </c>
      <c r="T43" s="278">
        <f t="shared" si="6"/>
        <v>1.314820639977782</v>
      </c>
      <c r="U43" s="278">
        <f t="shared" si="6"/>
        <v>0.66983156211352934</v>
      </c>
      <c r="V43" s="278">
        <f t="shared" si="6"/>
        <v>-1.8259639817586333</v>
      </c>
      <c r="W43" s="278">
        <f t="shared" si="6"/>
        <v>-1.3990245648888902</v>
      </c>
      <c r="X43" s="278">
        <f t="shared" si="6"/>
        <v>3.1589173433596898</v>
      </c>
      <c r="Y43" s="278">
        <f t="shared" si="6"/>
        <v>2.9040690301308132</v>
      </c>
      <c r="Z43" s="278">
        <f t="shared" si="6"/>
        <v>0.94556678172286013</v>
      </c>
      <c r="AA43" s="278">
        <f t="shared" si="6"/>
        <v>-2.6683449504321715</v>
      </c>
      <c r="AB43" s="278">
        <f t="shared" si="6"/>
        <v>-1.0800045735427375</v>
      </c>
      <c r="AC43" s="270"/>
    </row>
    <row r="44" spans="1:29">
      <c r="A44" s="271">
        <v>5</v>
      </c>
      <c r="B44" s="18" t="s">
        <v>29</v>
      </c>
      <c r="C44" s="272">
        <f t="shared" si="6"/>
        <v>-1.3047909589451621</v>
      </c>
      <c r="D44" s="273">
        <f t="shared" si="6"/>
        <v>-0.9415197854271895</v>
      </c>
      <c r="E44" s="273">
        <f t="shared" si="6"/>
        <v>0.60485978129744922</v>
      </c>
      <c r="F44" s="273">
        <f t="shared" si="6"/>
        <v>0.31791141619808627</v>
      </c>
      <c r="G44" s="273">
        <f t="shared" si="6"/>
        <v>2.1418880138170522</v>
      </c>
      <c r="H44" s="272">
        <f t="shared" si="6"/>
        <v>2.3871263751559439</v>
      </c>
      <c r="I44" s="273">
        <f t="shared" si="6"/>
        <v>2.5061028774364189</v>
      </c>
      <c r="J44" s="273">
        <f t="shared" si="6"/>
        <v>-1.8753760698804314</v>
      </c>
      <c r="K44" s="273">
        <f t="shared" si="6"/>
        <v>-4.3746615863247911</v>
      </c>
      <c r="L44" s="272">
        <f t="shared" si="6"/>
        <v>3.8838847921603303</v>
      </c>
      <c r="M44" s="272">
        <f t="shared" si="6"/>
        <v>-4.1120763793705777</v>
      </c>
      <c r="N44" s="276">
        <f t="shared" si="6"/>
        <v>-1.6490821790867471</v>
      </c>
      <c r="O44" s="277">
        <f t="shared" si="6"/>
        <v>4.9220855322567019</v>
      </c>
      <c r="P44" s="276">
        <f t="shared" si="6"/>
        <v>-2.3989787534545144</v>
      </c>
      <c r="Q44" s="276">
        <f t="shared" si="6"/>
        <v>1.8468498239853091</v>
      </c>
      <c r="R44" s="276">
        <f t="shared" si="6"/>
        <v>4.3757327256069232</v>
      </c>
      <c r="S44" s="276">
        <f t="shared" si="6"/>
        <v>4.1109730388166668</v>
      </c>
      <c r="T44" s="278">
        <f t="shared" si="6"/>
        <v>-1.2573872087842659</v>
      </c>
      <c r="U44" s="278">
        <f t="shared" si="6"/>
        <v>0.57542472488077578</v>
      </c>
      <c r="V44" s="278">
        <f t="shared" si="6"/>
        <v>-1.6345852573211772</v>
      </c>
      <c r="W44" s="278">
        <f t="shared" si="6"/>
        <v>4.693659714496917</v>
      </c>
      <c r="X44" s="278">
        <f t="shared" si="6"/>
        <v>3.1587455370897004</v>
      </c>
      <c r="Y44" s="278">
        <f t="shared" si="6"/>
        <v>-7.9457857975949508</v>
      </c>
      <c r="Z44" s="278">
        <f t="shared" si="6"/>
        <v>0.2767017155506295</v>
      </c>
      <c r="AA44" s="278">
        <f t="shared" si="6"/>
        <v>0.29635116119955285</v>
      </c>
      <c r="AB44" s="278">
        <f t="shared" si="6"/>
        <v>-1.3959669562964905</v>
      </c>
      <c r="AC44" s="270"/>
    </row>
    <row r="45" spans="1:29">
      <c r="A45" s="271">
        <v>6</v>
      </c>
      <c r="B45" s="18" t="s">
        <v>30</v>
      </c>
      <c r="C45" s="272">
        <f t="shared" si="6"/>
        <v>-3.0696563894944404</v>
      </c>
      <c r="D45" s="273">
        <f t="shared" si="6"/>
        <v>-1.4178452179801582</v>
      </c>
      <c r="E45" s="273">
        <f t="shared" si="6"/>
        <v>1.3239169557054993</v>
      </c>
      <c r="F45" s="273">
        <f t="shared" si="6"/>
        <v>1.8161109328723484</v>
      </c>
      <c r="G45" s="273">
        <f t="shared" si="6"/>
        <v>2.0132425976163688</v>
      </c>
      <c r="H45" s="272">
        <f t="shared" si="6"/>
        <v>1.8418165814312033</v>
      </c>
      <c r="I45" s="273">
        <f t="shared" si="6"/>
        <v>2.5162381646868255</v>
      </c>
      <c r="J45" s="273">
        <f t="shared" si="6"/>
        <v>3.0098001896074749</v>
      </c>
      <c r="K45" s="273">
        <f t="shared" si="6"/>
        <v>-12.497609633821739</v>
      </c>
      <c r="L45" s="272">
        <f t="shared" si="6"/>
        <v>9.0334968037207801</v>
      </c>
      <c r="M45" s="272">
        <f t="shared" si="6"/>
        <v>-2.2394213219221797</v>
      </c>
      <c r="N45" s="276">
        <f t="shared" si="6"/>
        <v>-2.5269760751839101</v>
      </c>
      <c r="O45" s="277">
        <f t="shared" si="6"/>
        <v>8.6831117972723746</v>
      </c>
      <c r="P45" s="276">
        <f t="shared" si="6"/>
        <v>-1.4383395560377892</v>
      </c>
      <c r="Q45" s="276">
        <f t="shared" si="6"/>
        <v>2.741062141204381</v>
      </c>
      <c r="R45" s="276">
        <f t="shared" si="6"/>
        <v>2.4156357541099709</v>
      </c>
      <c r="S45" s="276">
        <f t="shared" si="6"/>
        <v>0.52915008869605629</v>
      </c>
      <c r="T45" s="278">
        <f t="shared" si="6"/>
        <v>-0.16663919210452605</v>
      </c>
      <c r="U45" s="278">
        <f t="shared" si="6"/>
        <v>-1.0786449901465005</v>
      </c>
      <c r="V45" s="278">
        <f t="shared" si="6"/>
        <v>-2.1167655685670752</v>
      </c>
      <c r="W45" s="278">
        <f t="shared" si="6"/>
        <v>8.9480423573863703</v>
      </c>
      <c r="X45" s="278">
        <f t="shared" si="6"/>
        <v>3.1588797449294788</v>
      </c>
      <c r="Y45" s="278">
        <f t="shared" si="6"/>
        <v>-12.140638627166652</v>
      </c>
      <c r="Z45" s="278">
        <f t="shared" si="6"/>
        <v>0.73101166142120633</v>
      </c>
      <c r="AA45" s="278">
        <f t="shared" si="6"/>
        <v>1.772504323454001</v>
      </c>
      <c r="AB45" s="278">
        <f t="shared" si="6"/>
        <v>-1.3861803847290588</v>
      </c>
      <c r="AC45" s="270"/>
    </row>
    <row r="46" spans="1:29">
      <c r="A46" s="271">
        <v>7</v>
      </c>
      <c r="B46" s="18" t="s">
        <v>31</v>
      </c>
      <c r="C46" s="272">
        <f t="shared" si="6"/>
        <v>-6.873427392464933</v>
      </c>
      <c r="D46" s="273">
        <f t="shared" si="6"/>
        <v>0.68590146046163625</v>
      </c>
      <c r="E46" s="273">
        <f t="shared" si="6"/>
        <v>-1.7403759857598402</v>
      </c>
      <c r="F46" s="273">
        <f t="shared" si="6"/>
        <v>-0.84494991631599703</v>
      </c>
      <c r="G46" s="273">
        <f t="shared" si="6"/>
        <v>-0.30691718961183767</v>
      </c>
      <c r="H46" s="272">
        <f t="shared" si="6"/>
        <v>1.3449737055845929</v>
      </c>
      <c r="I46" s="273">
        <f t="shared" si="6"/>
        <v>2.5345391291676975</v>
      </c>
      <c r="J46" s="273">
        <f t="shared" si="6"/>
        <v>-3.8846353503593321</v>
      </c>
      <c r="K46" s="273">
        <f t="shared" si="6"/>
        <v>-3.9037407897222778</v>
      </c>
      <c r="L46" s="272">
        <f t="shared" si="6"/>
        <v>6.1935499036748922</v>
      </c>
      <c r="M46" s="272">
        <f t="shared" si="6"/>
        <v>-0.46566008423738481</v>
      </c>
      <c r="N46" s="276">
        <f t="shared" si="6"/>
        <v>5.2161782396396461E-2</v>
      </c>
      <c r="O46" s="277">
        <f t="shared" si="6"/>
        <v>1.1333210742958215</v>
      </c>
      <c r="P46" s="276">
        <f t="shared" si="6"/>
        <v>0.19990748908800526</v>
      </c>
      <c r="Q46" s="276">
        <f t="shared" si="6"/>
        <v>3.6451956401226653</v>
      </c>
      <c r="R46" s="276">
        <f t="shared" si="6"/>
        <v>2.5232702660063637</v>
      </c>
      <c r="S46" s="276">
        <f t="shared" si="6"/>
        <v>2.6220872734233183</v>
      </c>
      <c r="T46" s="278">
        <f t="shared" si="6"/>
        <v>-0.54658548650039052</v>
      </c>
      <c r="U46" s="278">
        <f t="shared" si="6"/>
        <v>-0.44983961879930234</v>
      </c>
      <c r="V46" s="278">
        <f t="shared" si="6"/>
        <v>0.4614767996394562</v>
      </c>
      <c r="W46" s="278">
        <f t="shared" si="6"/>
        <v>4.6783260175120063</v>
      </c>
      <c r="X46" s="278">
        <f t="shared" si="6"/>
        <v>3.158906031964051</v>
      </c>
      <c r="Y46" s="278">
        <f t="shared" si="6"/>
        <v>-5.9656691819444774</v>
      </c>
      <c r="Z46" s="278">
        <f t="shared" si="6"/>
        <v>0.26932582540443661</v>
      </c>
      <c r="AA46" s="278">
        <f t="shared" si="6"/>
        <v>-0.37234162615058608</v>
      </c>
      <c r="AB46" s="278">
        <f t="shared" si="6"/>
        <v>-1.5616319924310886</v>
      </c>
      <c r="AC46" s="270"/>
    </row>
    <row r="47" spans="1:29">
      <c r="A47" s="271">
        <v>8</v>
      </c>
      <c r="B47" s="18" t="s">
        <v>32</v>
      </c>
      <c r="C47" s="272">
        <f t="shared" si="6"/>
        <v>-4.0988023654100658</v>
      </c>
      <c r="D47" s="273">
        <f t="shared" si="6"/>
        <v>4.7121024321102709</v>
      </c>
      <c r="E47" s="273">
        <f t="shared" si="6"/>
        <v>-3.8463281123895143</v>
      </c>
      <c r="F47" s="273">
        <f t="shared" si="6"/>
        <v>-0.80636967248962321</v>
      </c>
      <c r="G47" s="273">
        <f t="shared" si="6"/>
        <v>-1.0624731858014229</v>
      </c>
      <c r="H47" s="272">
        <f t="shared" si="6"/>
        <v>-4.6924046454400781</v>
      </c>
      <c r="I47" s="273">
        <f t="shared" si="6"/>
        <v>1.4038385546303829</v>
      </c>
      <c r="J47" s="273">
        <f t="shared" si="6"/>
        <v>-5.1459081142175762</v>
      </c>
      <c r="K47" s="273">
        <f t="shared" si="6"/>
        <v>-4.7099723549370793</v>
      </c>
      <c r="L47" s="272">
        <f t="shared" si="6"/>
        <v>2.5175932653478412</v>
      </c>
      <c r="M47" s="272">
        <f t="shared" si="6"/>
        <v>-1.376080691642656</v>
      </c>
      <c r="N47" s="276">
        <f t="shared" si="6"/>
        <v>0.87661626123166059</v>
      </c>
      <c r="O47" s="277">
        <f t="shared" si="6"/>
        <v>7.7965667823647067</v>
      </c>
      <c r="P47" s="276">
        <f t="shared" si="6"/>
        <v>-1.4060698473008131</v>
      </c>
      <c r="Q47" s="276">
        <f t="shared" si="6"/>
        <v>4.1474800422132176</v>
      </c>
      <c r="R47" s="276">
        <f t="shared" si="6"/>
        <v>0.95031464147912459</v>
      </c>
      <c r="S47" s="276">
        <f t="shared" si="6"/>
        <v>-7.9879186498317267E-3</v>
      </c>
      <c r="T47" s="278">
        <f t="shared" si="6"/>
        <v>-3.3253498008136262</v>
      </c>
      <c r="U47" s="278">
        <f t="shared" si="6"/>
        <v>0.35345275161486711</v>
      </c>
      <c r="V47" s="278">
        <f t="shared" si="6"/>
        <v>-0.94755878158140661</v>
      </c>
      <c r="W47" s="278">
        <f t="shared" si="6"/>
        <v>-3.2941471716165722</v>
      </c>
      <c r="X47" s="278">
        <f t="shared" si="6"/>
        <v>3.159176907743543</v>
      </c>
      <c r="Y47" s="278">
        <f t="shared" si="6"/>
        <v>13.04826337081056</v>
      </c>
      <c r="Z47" s="278">
        <f t="shared" si="6"/>
        <v>-0.77494151778387277</v>
      </c>
      <c r="AA47" s="278">
        <f t="shared" si="6"/>
        <v>-5.1025299600532605</v>
      </c>
      <c r="AB47" s="278">
        <f t="shared" si="6"/>
        <v>-2.0546609831532834</v>
      </c>
      <c r="AC47" s="270"/>
    </row>
    <row r="48" spans="1:29">
      <c r="A48" s="271">
        <v>9</v>
      </c>
      <c r="B48" s="18" t="s">
        <v>33</v>
      </c>
      <c r="C48" s="272">
        <f t="shared" si="6"/>
        <v>0.3874791667217039</v>
      </c>
      <c r="D48" s="273">
        <f t="shared" si="6"/>
        <v>7.0463706494627161</v>
      </c>
      <c r="E48" s="273">
        <f t="shared" si="6"/>
        <v>-1.7043178181585859</v>
      </c>
      <c r="F48" s="273">
        <f t="shared" si="6"/>
        <v>-2.0456847080004508</v>
      </c>
      <c r="G48" s="273">
        <f t="shared" si="6"/>
        <v>1.0193141264225289</v>
      </c>
      <c r="H48" s="272">
        <f t="shared" si="6"/>
        <v>-0.28555039206321453</v>
      </c>
      <c r="I48" s="273">
        <f t="shared" si="6"/>
        <v>4.2012483622531249</v>
      </c>
      <c r="J48" s="273">
        <f t="shared" si="6"/>
        <v>-8.2595002128047668</v>
      </c>
      <c r="K48" s="273">
        <f t="shared" si="6"/>
        <v>-5.3425906779705912</v>
      </c>
      <c r="L48" s="272">
        <f t="shared" si="6"/>
        <v>4.5216363590534883</v>
      </c>
      <c r="M48" s="272">
        <f t="shared" si="6"/>
        <v>-2.0562370379897459</v>
      </c>
      <c r="N48" s="276">
        <f t="shared" si="6"/>
        <v>-19.564634560038513</v>
      </c>
      <c r="O48" s="277">
        <f t="shared" si="6"/>
        <v>38.507977429876519</v>
      </c>
      <c r="P48" s="276">
        <f t="shared" si="6"/>
        <v>-4.1923990207176587</v>
      </c>
      <c r="Q48" s="276">
        <f t="shared" si="6"/>
        <v>5.3687680052490805</v>
      </c>
      <c r="R48" s="276">
        <f t="shared" si="6"/>
        <v>1.3816219950329724</v>
      </c>
      <c r="S48" s="276">
        <f t="shared" si="6"/>
        <v>1.0712803299495448</v>
      </c>
      <c r="T48" s="278">
        <f t="shared" si="6"/>
        <v>2.915092010558908</v>
      </c>
      <c r="U48" s="278">
        <f t="shared" si="6"/>
        <v>7.7405336581045248</v>
      </c>
      <c r="V48" s="278">
        <f t="shared" si="6"/>
        <v>-5.4263167585111347</v>
      </c>
      <c r="W48" s="278">
        <f t="shared" si="6"/>
        <v>3.5128625370120687</v>
      </c>
      <c r="X48" s="278">
        <f t="shared" si="6"/>
        <v>3.1587741052254046</v>
      </c>
      <c r="Y48" s="278">
        <f t="shared" si="6"/>
        <v>0.80791164062665644</v>
      </c>
      <c r="Z48" s="278">
        <f t="shared" si="6"/>
        <v>-0.11734497530076737</v>
      </c>
      <c r="AA48" s="278">
        <f t="shared" si="6"/>
        <v>-1.982049128037346</v>
      </c>
      <c r="AB48" s="278">
        <f t="shared" ref="Z48:AB49" si="7">AC14/AB14*100-100</f>
        <v>-2.0103147037153946</v>
      </c>
      <c r="AC48" s="270"/>
    </row>
    <row r="49" spans="1:29">
      <c r="A49" s="282">
        <v>10</v>
      </c>
      <c r="B49" s="257" t="s">
        <v>34</v>
      </c>
      <c r="C49" s="283">
        <f t="shared" ref="C49:Y49" si="8">D15/C15*100-100</f>
        <v>-2.7094348404738895</v>
      </c>
      <c r="D49" s="284">
        <f t="shared" si="8"/>
        <v>5.5742643458630283</v>
      </c>
      <c r="E49" s="284">
        <f t="shared" si="8"/>
        <v>-5.4277521108809879</v>
      </c>
      <c r="F49" s="284">
        <f t="shared" si="8"/>
        <v>-2.0581469564843076</v>
      </c>
      <c r="G49" s="284">
        <f t="shared" si="8"/>
        <v>-1.4485801812062959</v>
      </c>
      <c r="H49" s="283">
        <f t="shared" si="8"/>
        <v>-2.8672208745159367</v>
      </c>
      <c r="I49" s="284">
        <f t="shared" si="8"/>
        <v>-0.46735408909871978</v>
      </c>
      <c r="J49" s="284">
        <f t="shared" si="8"/>
        <v>-4.4423584534783913</v>
      </c>
      <c r="K49" s="284">
        <f t="shared" si="8"/>
        <v>-3.8405511149919391</v>
      </c>
      <c r="L49" s="283">
        <f t="shared" si="8"/>
        <v>4.1065749292214377</v>
      </c>
      <c r="M49" s="283">
        <f t="shared" si="8"/>
        <v>-4.4358524905017873</v>
      </c>
      <c r="N49" s="285">
        <f t="shared" si="8"/>
        <v>-0.61104577687285655</v>
      </c>
      <c r="O49" s="286">
        <f t="shared" si="8"/>
        <v>2.2435324322116657</v>
      </c>
      <c r="P49" s="285">
        <f t="shared" si="8"/>
        <v>-3.0696053580450524</v>
      </c>
      <c r="Q49" s="285">
        <f t="shared" si="8"/>
        <v>2.8291274722288335</v>
      </c>
      <c r="R49" s="285">
        <f t="shared" si="8"/>
        <v>-5.9137246067265892E-2</v>
      </c>
      <c r="S49" s="285">
        <f t="shared" si="8"/>
        <v>-0.23322098555374282</v>
      </c>
      <c r="T49" s="287">
        <f t="shared" si="8"/>
        <v>-0.1377395505867014</v>
      </c>
      <c r="U49" s="287">
        <f t="shared" si="8"/>
        <v>0.98987283941215765</v>
      </c>
      <c r="V49" s="287">
        <f t="shared" si="8"/>
        <v>-5.881237815189408</v>
      </c>
      <c r="W49" s="287">
        <f t="shared" si="8"/>
        <v>3.9148188160328203</v>
      </c>
      <c r="X49" s="287">
        <f t="shared" si="8"/>
        <v>3.1589751722436574</v>
      </c>
      <c r="Y49" s="287">
        <f t="shared" si="8"/>
        <v>12.817123945767065</v>
      </c>
      <c r="Z49" s="287">
        <f t="shared" si="7"/>
        <v>-1.0225614568330741</v>
      </c>
      <c r="AA49" s="287">
        <f t="shared" si="7"/>
        <v>-6.1543933182402242</v>
      </c>
      <c r="AB49" s="287">
        <f t="shared" si="7"/>
        <v>-1.4873978687422351</v>
      </c>
      <c r="AC49" s="270"/>
    </row>
    <row r="50" spans="1:29">
      <c r="A50" s="288" t="s">
        <v>184</v>
      </c>
    </row>
    <row r="51" spans="1:29">
      <c r="A51" s="243" t="s">
        <v>267</v>
      </c>
      <c r="B51" s="242" t="s">
        <v>225</v>
      </c>
      <c r="C51" s="242"/>
      <c r="D51" s="242"/>
      <c r="E51" s="242"/>
      <c r="F51" s="242"/>
      <c r="G51" s="242"/>
      <c r="H51" s="242"/>
      <c r="I51" s="242"/>
      <c r="J51" s="242"/>
      <c r="K51" s="242"/>
      <c r="L51" s="242"/>
      <c r="M51" s="242"/>
      <c r="N51" s="242"/>
      <c r="O51" s="243"/>
      <c r="Z51" s="126" t="s">
        <v>36</v>
      </c>
    </row>
    <row r="52" spans="1:29">
      <c r="A52" s="244"/>
      <c r="B52" s="245" t="s">
        <v>59</v>
      </c>
      <c r="C52" s="246">
        <v>2001</v>
      </c>
      <c r="D52" s="247">
        <v>2002</v>
      </c>
      <c r="E52" s="247">
        <v>2003</v>
      </c>
      <c r="F52" s="247">
        <v>2004</v>
      </c>
      <c r="G52" s="247">
        <v>2005</v>
      </c>
      <c r="H52" s="247">
        <v>2006</v>
      </c>
      <c r="I52" s="247">
        <v>2007</v>
      </c>
      <c r="J52" s="247">
        <v>2008</v>
      </c>
      <c r="K52" s="248">
        <v>2009</v>
      </c>
      <c r="L52" s="249">
        <v>2010</v>
      </c>
      <c r="M52" s="249">
        <v>2011</v>
      </c>
      <c r="N52" s="248">
        <v>2012</v>
      </c>
      <c r="O52" s="249">
        <v>2013</v>
      </c>
      <c r="P52" s="248">
        <v>2014</v>
      </c>
      <c r="Q52" s="248">
        <v>2015</v>
      </c>
      <c r="R52" s="248">
        <v>2016</v>
      </c>
      <c r="S52" s="248">
        <v>2017</v>
      </c>
      <c r="T52" s="250">
        <v>2018</v>
      </c>
      <c r="U52" s="250">
        <v>2019</v>
      </c>
      <c r="V52" s="251">
        <v>2020</v>
      </c>
      <c r="W52" s="252">
        <v>2021</v>
      </c>
      <c r="X52" s="252">
        <v>2022</v>
      </c>
      <c r="Y52" s="252">
        <v>2023</v>
      </c>
      <c r="Z52" s="252">
        <v>2024</v>
      </c>
      <c r="AA52" s="252">
        <v>2025</v>
      </c>
      <c r="AB52" s="252">
        <v>2026</v>
      </c>
      <c r="AC52" s="253"/>
    </row>
    <row r="53" spans="1:29">
      <c r="A53" s="254"/>
      <c r="B53" s="18" t="s">
        <v>17</v>
      </c>
      <c r="C53" s="255" t="s">
        <v>39</v>
      </c>
      <c r="D53" s="256" t="s">
        <v>40</v>
      </c>
      <c r="E53" s="256" t="s">
        <v>41</v>
      </c>
      <c r="F53" s="256" t="s">
        <v>42</v>
      </c>
      <c r="G53" s="256" t="s">
        <v>43</v>
      </c>
      <c r="H53" s="256" t="s">
        <v>44</v>
      </c>
      <c r="I53" s="256" t="s">
        <v>45</v>
      </c>
      <c r="J53" s="257" t="s">
        <v>46</v>
      </c>
      <c r="K53" s="258" t="s">
        <v>47</v>
      </c>
      <c r="L53" s="259" t="s">
        <v>48</v>
      </c>
      <c r="M53" s="38" t="s">
        <v>49</v>
      </c>
      <c r="N53" s="260" t="s">
        <v>50</v>
      </c>
      <c r="O53" s="259" t="s">
        <v>51</v>
      </c>
      <c r="P53" s="258" t="s">
        <v>52</v>
      </c>
      <c r="Q53" s="258" t="s">
        <v>53</v>
      </c>
      <c r="R53" s="258" t="s">
        <v>54</v>
      </c>
      <c r="S53" s="29" t="s">
        <v>55</v>
      </c>
      <c r="T53" s="36" t="s">
        <v>56</v>
      </c>
      <c r="U53" s="36" t="s">
        <v>186</v>
      </c>
      <c r="V53" s="239" t="s">
        <v>183</v>
      </c>
      <c r="W53" s="261" t="s">
        <v>207</v>
      </c>
      <c r="X53" s="262" t="s">
        <v>212</v>
      </c>
      <c r="Y53" s="261" t="s">
        <v>255</v>
      </c>
      <c r="Z53" s="262" t="s">
        <v>261</v>
      </c>
      <c r="AA53" s="262" t="s">
        <v>278</v>
      </c>
      <c r="AB53" s="262" t="s">
        <v>298</v>
      </c>
      <c r="AC53" s="253"/>
    </row>
    <row r="54" spans="1:29">
      <c r="A54" s="263"/>
      <c r="B54" s="264" t="s">
        <v>24</v>
      </c>
      <c r="C54" s="265">
        <f t="shared" ref="C54:AB64" si="9">D22/C22*100-100</f>
        <v>-0.3572275917108243</v>
      </c>
      <c r="D54" s="266">
        <f t="shared" si="9"/>
        <v>-1.4223522965666149</v>
      </c>
      <c r="E54" s="266">
        <f t="shared" si="9"/>
        <v>-0.91465438430272172</v>
      </c>
      <c r="F54" s="266">
        <f t="shared" si="9"/>
        <v>1.0966434502483793</v>
      </c>
      <c r="G54" s="266">
        <f t="shared" si="9"/>
        <v>5.0799366639580512E-2</v>
      </c>
      <c r="H54" s="266">
        <f t="shared" si="9"/>
        <v>3.6924650604195648</v>
      </c>
      <c r="I54" s="266">
        <f t="shared" si="9"/>
        <v>2.7725434593104552</v>
      </c>
      <c r="J54" s="266">
        <f t="shared" si="9"/>
        <v>-1.6915384217436724</v>
      </c>
      <c r="K54" s="266">
        <f t="shared" si="9"/>
        <v>-7.0224680198479348</v>
      </c>
      <c r="L54" s="265">
        <f t="shared" si="9"/>
        <v>5.4104995170310275</v>
      </c>
      <c r="M54" s="289">
        <f t="shared" si="9"/>
        <v>-2.5703113366241581</v>
      </c>
      <c r="N54" s="290">
        <f t="shared" si="9"/>
        <v>-0.54564299283880757</v>
      </c>
      <c r="O54" s="289">
        <f t="shared" si="9"/>
        <v>3.2967032118830417</v>
      </c>
      <c r="P54" s="290">
        <f t="shared" si="9"/>
        <v>0.79565323314882619</v>
      </c>
      <c r="Q54" s="290">
        <f t="shared" si="9"/>
        <v>4.7832086522676178</v>
      </c>
      <c r="R54" s="290">
        <f t="shared" si="9"/>
        <v>0.89801809230533536</v>
      </c>
      <c r="S54" s="290">
        <f t="shared" si="9"/>
        <v>1.3789365236030591</v>
      </c>
      <c r="T54" s="291">
        <f t="shared" si="9"/>
        <v>-8.6294626465488022E-2</v>
      </c>
      <c r="U54" s="291">
        <f t="shared" si="9"/>
        <v>0.94878918578724836</v>
      </c>
      <c r="V54" s="291">
        <f>W22/V22*100-100</f>
        <v>-2.1409877428738611</v>
      </c>
      <c r="W54" s="291">
        <f t="shared" si="9"/>
        <v>3.1551608391087171</v>
      </c>
      <c r="X54" s="291">
        <f t="shared" si="9"/>
        <v>3.6685172689087295</v>
      </c>
      <c r="Y54" s="291">
        <f t="shared" si="9"/>
        <v>3.6336659152297131</v>
      </c>
      <c r="Z54" s="291">
        <f t="shared" si="9"/>
        <v>3.282880209309738</v>
      </c>
      <c r="AA54" s="291">
        <f t="shared" si="9"/>
        <v>0.69200787884552994</v>
      </c>
      <c r="AB54" s="291">
        <f t="shared" si="9"/>
        <v>0.64196435870982782</v>
      </c>
      <c r="AC54" s="270"/>
    </row>
    <row r="55" spans="1:29">
      <c r="A55" s="271">
        <v>1</v>
      </c>
      <c r="B55" s="18" t="s">
        <v>25</v>
      </c>
      <c r="C55" s="272">
        <f t="shared" si="9"/>
        <v>-5.7113759114584326</v>
      </c>
      <c r="D55" s="273">
        <f t="shared" si="9"/>
        <v>-2.6837795775042395</v>
      </c>
      <c r="E55" s="273">
        <f t="shared" si="9"/>
        <v>-0.7903197137428748</v>
      </c>
      <c r="F55" s="273">
        <f t="shared" si="9"/>
        <v>1.0700003065292805</v>
      </c>
      <c r="G55" s="273">
        <f t="shared" si="9"/>
        <v>-0.21105008486279075</v>
      </c>
      <c r="H55" s="273">
        <f t="shared" si="9"/>
        <v>3.9585737200134048</v>
      </c>
      <c r="I55" s="273">
        <f t="shared" si="9"/>
        <v>2.5182361410222711</v>
      </c>
      <c r="J55" s="273">
        <f t="shared" si="9"/>
        <v>-1.1937515666010796</v>
      </c>
      <c r="K55" s="273">
        <f t="shared" si="9"/>
        <v>-3.4637335661425794</v>
      </c>
      <c r="L55" s="292">
        <f t="shared" si="9"/>
        <v>4.8408574402456566</v>
      </c>
      <c r="M55" s="292">
        <f t="shared" si="9"/>
        <v>-1.4926789083907863</v>
      </c>
      <c r="N55" s="293">
        <f t="shared" si="9"/>
        <v>-1.1780570085306294</v>
      </c>
      <c r="O55" s="294">
        <f t="shared" si="9"/>
        <v>1.0642605793263442</v>
      </c>
      <c r="P55" s="293">
        <f t="shared" si="9"/>
        <v>2.0466222142549526</v>
      </c>
      <c r="Q55" s="293">
        <f t="shared" si="9"/>
        <v>4.2961384521639161</v>
      </c>
      <c r="R55" s="293">
        <f t="shared" si="9"/>
        <v>-0.12479273618183129</v>
      </c>
      <c r="S55" s="293">
        <f t="shared" si="9"/>
        <v>2.1500476378286635</v>
      </c>
      <c r="T55" s="295">
        <f t="shared" si="9"/>
        <v>9.5055926133397861E-2</v>
      </c>
      <c r="U55" s="295">
        <f t="shared" si="9"/>
        <v>2.2103182729189257</v>
      </c>
      <c r="V55" s="295">
        <f t="shared" si="9"/>
        <v>-2.8175716777416113</v>
      </c>
      <c r="W55" s="295">
        <f t="shared" si="9"/>
        <v>1.0528750811698018</v>
      </c>
      <c r="X55" s="295">
        <f t="shared" si="9"/>
        <v>3.6684951663663554</v>
      </c>
      <c r="Y55" s="295">
        <f t="shared" si="9"/>
        <v>3.3104823693894616</v>
      </c>
      <c r="Z55" s="295">
        <f t="shared" si="9"/>
        <v>2.9965850340538509</v>
      </c>
      <c r="AA55" s="295">
        <f t="shared" si="9"/>
        <v>0.77093674557553982</v>
      </c>
      <c r="AB55" s="295">
        <f t="shared" si="9"/>
        <v>0.6605880760591134</v>
      </c>
      <c r="AC55" s="270"/>
    </row>
    <row r="56" spans="1:29">
      <c r="A56" s="271">
        <v>2</v>
      </c>
      <c r="B56" s="18" t="s">
        <v>26</v>
      </c>
      <c r="C56" s="272">
        <f t="shared" si="9"/>
        <v>6.0753962449519889</v>
      </c>
      <c r="D56" s="273">
        <f t="shared" si="9"/>
        <v>-3.9875720595458688</v>
      </c>
      <c r="E56" s="273">
        <f t="shared" si="9"/>
        <v>-0.92106099607379122</v>
      </c>
      <c r="F56" s="273">
        <f t="shared" si="9"/>
        <v>1.3762051852372394</v>
      </c>
      <c r="G56" s="273">
        <f t="shared" si="9"/>
        <v>1.3774475529158963</v>
      </c>
      <c r="H56" s="273">
        <f t="shared" si="9"/>
        <v>5.3689953894156588</v>
      </c>
      <c r="I56" s="273">
        <f t="shared" si="9"/>
        <v>3.5404313961281844</v>
      </c>
      <c r="J56" s="273">
        <f t="shared" si="9"/>
        <v>-3.6298552254274199</v>
      </c>
      <c r="K56" s="273">
        <f t="shared" si="9"/>
        <v>-5.8265079469803283</v>
      </c>
      <c r="L56" s="292">
        <f t="shared" si="9"/>
        <v>9.2368876342195421</v>
      </c>
      <c r="M56" s="292">
        <f t="shared" si="9"/>
        <v>-1.7825604822392904</v>
      </c>
      <c r="N56" s="293">
        <f t="shared" si="9"/>
        <v>-2.3715937354925671</v>
      </c>
      <c r="O56" s="294">
        <f t="shared" si="9"/>
        <v>3.9216154651704898</v>
      </c>
      <c r="P56" s="293">
        <f t="shared" si="9"/>
        <v>-0.15596646031528394</v>
      </c>
      <c r="Q56" s="293">
        <f t="shared" si="9"/>
        <v>6.6377165884132552</v>
      </c>
      <c r="R56" s="280">
        <f t="shared" ref="R56:AB64" si="10">S22/R22*100-100</f>
        <v>0.89801809230533536</v>
      </c>
      <c r="S56" s="280">
        <f t="shared" si="10"/>
        <v>1.3789365236030591</v>
      </c>
      <c r="T56" s="281">
        <f t="shared" si="10"/>
        <v>-8.6294626465488022E-2</v>
      </c>
      <c r="U56" s="281">
        <f t="shared" si="10"/>
        <v>0.94878918578724836</v>
      </c>
      <c r="V56" s="281">
        <f t="shared" si="10"/>
        <v>-2.1409877428738611</v>
      </c>
      <c r="W56" s="281">
        <f t="shared" si="10"/>
        <v>3.1551608391087171</v>
      </c>
      <c r="X56" s="281">
        <f t="shared" si="10"/>
        <v>3.6685172689087295</v>
      </c>
      <c r="Y56" s="281">
        <f t="shared" si="10"/>
        <v>3.6336659152297131</v>
      </c>
      <c r="Z56" s="281">
        <f t="shared" si="10"/>
        <v>3.282880209309738</v>
      </c>
      <c r="AA56" s="281">
        <f t="shared" si="10"/>
        <v>0.69200787884552994</v>
      </c>
      <c r="AB56" s="281">
        <f t="shared" si="10"/>
        <v>0.64196435870982782</v>
      </c>
      <c r="AC56" s="270"/>
    </row>
    <row r="57" spans="1:29">
      <c r="A57" s="271">
        <v>3</v>
      </c>
      <c r="B57" s="18" t="s">
        <v>27</v>
      </c>
      <c r="C57" s="272">
        <f t="shared" si="9"/>
        <v>0.18223866635392483</v>
      </c>
      <c r="D57" s="273">
        <f t="shared" si="9"/>
        <v>-1.9627176518349216</v>
      </c>
      <c r="E57" s="273">
        <f t="shared" si="9"/>
        <v>0.62176771266516084</v>
      </c>
      <c r="F57" s="273">
        <f t="shared" si="9"/>
        <v>2.4186537891284274</v>
      </c>
      <c r="G57" s="273">
        <f t="shared" si="9"/>
        <v>1.6046315903037254</v>
      </c>
      <c r="H57" s="273">
        <f t="shared" si="9"/>
        <v>4.5361242498888004</v>
      </c>
      <c r="I57" s="273">
        <f t="shared" si="9"/>
        <v>2.1216039385891179</v>
      </c>
      <c r="J57" s="273">
        <f t="shared" si="9"/>
        <v>-4.2650733495588042</v>
      </c>
      <c r="K57" s="273">
        <f t="shared" si="9"/>
        <v>-5.4590520737146448</v>
      </c>
      <c r="L57" s="292">
        <f t="shared" si="9"/>
        <v>5.0324300320936146</v>
      </c>
      <c r="M57" s="292">
        <f t="shared" si="9"/>
        <v>0.66071029158906924</v>
      </c>
      <c r="N57" s="293">
        <f t="shared" si="9"/>
        <v>1.9671585181665279</v>
      </c>
      <c r="O57" s="294">
        <f t="shared" si="9"/>
        <v>9.2835395822035593E-2</v>
      </c>
      <c r="P57" s="293">
        <f t="shared" si="9"/>
        <v>-1.1067042929152535</v>
      </c>
      <c r="Q57" s="293">
        <f t="shared" si="9"/>
        <v>4.4375287666741627</v>
      </c>
      <c r="R57" s="276">
        <f t="shared" si="10"/>
        <v>-0.12479273618183129</v>
      </c>
      <c r="S57" s="276">
        <f t="shared" si="10"/>
        <v>2.1500476378286635</v>
      </c>
      <c r="T57" s="278">
        <f t="shared" si="10"/>
        <v>9.5055926133397861E-2</v>
      </c>
      <c r="U57" s="278">
        <f t="shared" si="10"/>
        <v>2.2103182729189257</v>
      </c>
      <c r="V57" s="278">
        <f t="shared" si="10"/>
        <v>-2.8175716777416113</v>
      </c>
      <c r="W57" s="278">
        <f t="shared" si="10"/>
        <v>1.0528750811698018</v>
      </c>
      <c r="X57" s="278">
        <f t="shared" si="10"/>
        <v>3.6684951663663554</v>
      </c>
      <c r="Y57" s="278">
        <f t="shared" si="10"/>
        <v>3.3104823693894616</v>
      </c>
      <c r="Z57" s="278">
        <f t="shared" si="10"/>
        <v>2.9965850340538509</v>
      </c>
      <c r="AA57" s="278">
        <f t="shared" si="10"/>
        <v>0.77093674557553982</v>
      </c>
      <c r="AB57" s="278">
        <f t="shared" si="10"/>
        <v>0.6605880760591134</v>
      </c>
      <c r="AC57" s="270"/>
    </row>
    <row r="58" spans="1:29">
      <c r="A58" s="271">
        <v>4</v>
      </c>
      <c r="B58" s="18" t="s">
        <v>28</v>
      </c>
      <c r="C58" s="272">
        <f t="shared" si="9"/>
        <v>-1.0922414036269856</v>
      </c>
      <c r="D58" s="273">
        <f t="shared" si="9"/>
        <v>2.2760355258438949</v>
      </c>
      <c r="E58" s="273">
        <f t="shared" si="9"/>
        <v>0.63224462886186927</v>
      </c>
      <c r="F58" s="273">
        <f t="shared" si="9"/>
        <v>1.2781046761352997</v>
      </c>
      <c r="G58" s="273">
        <f t="shared" si="9"/>
        <v>0.79042110068292004</v>
      </c>
      <c r="H58" s="273">
        <f t="shared" si="9"/>
        <v>6.246969458087051</v>
      </c>
      <c r="I58" s="273">
        <f t="shared" si="9"/>
        <v>5.4707140024785872</v>
      </c>
      <c r="J58" s="273">
        <f t="shared" si="9"/>
        <v>0.12088527976995067</v>
      </c>
      <c r="K58" s="273">
        <f t="shared" si="9"/>
        <v>-14.11655802447531</v>
      </c>
      <c r="L58" s="272">
        <f t="shared" si="9"/>
        <v>4.7581284082625359</v>
      </c>
      <c r="M58" s="272">
        <f t="shared" si="9"/>
        <v>-5.1992716451823071</v>
      </c>
      <c r="N58" s="276">
        <f t="shared" si="9"/>
        <v>5.9406148349835632</v>
      </c>
      <c r="O58" s="277">
        <f t="shared" si="9"/>
        <v>1.3383089704883844</v>
      </c>
      <c r="P58" s="276">
        <f t="shared" si="9"/>
        <v>1.1332550080750394</v>
      </c>
      <c r="Q58" s="276">
        <f t="shared" si="9"/>
        <v>4.4176614839299901</v>
      </c>
      <c r="R58" s="276">
        <f t="shared" si="10"/>
        <v>0.61188214856787226</v>
      </c>
      <c r="S58" s="276">
        <f t="shared" si="10"/>
        <v>2.6118847867359989</v>
      </c>
      <c r="T58" s="278">
        <f t="shared" si="10"/>
        <v>-0.9594084623674064</v>
      </c>
      <c r="U58" s="278">
        <f t="shared" si="10"/>
        <v>1.1370498356640724</v>
      </c>
      <c r="V58" s="278">
        <f t="shared" si="10"/>
        <v>-4.4886592170218194</v>
      </c>
      <c r="W58" s="278">
        <f t="shared" si="10"/>
        <v>5.1930066298352244</v>
      </c>
      <c r="X58" s="278">
        <f t="shared" si="10"/>
        <v>3.6685187263038301</v>
      </c>
      <c r="Y58" s="278">
        <f t="shared" si="10"/>
        <v>8.9538230475880027</v>
      </c>
      <c r="Z58" s="278">
        <f t="shared" si="10"/>
        <v>3.478184939050081</v>
      </c>
      <c r="AA58" s="278">
        <f t="shared" si="10"/>
        <v>-0.31544829070546143</v>
      </c>
      <c r="AB58" s="278">
        <f t="shared" si="10"/>
        <v>0.9440844618292914</v>
      </c>
      <c r="AC58" s="270"/>
    </row>
    <row r="59" spans="1:29">
      <c r="A59" s="271">
        <v>5</v>
      </c>
      <c r="B59" s="18" t="s">
        <v>29</v>
      </c>
      <c r="C59" s="272">
        <f t="shared" si="9"/>
        <v>5.3851682979169055</v>
      </c>
      <c r="D59" s="273">
        <f t="shared" si="9"/>
        <v>-2.7628683687035362</v>
      </c>
      <c r="E59" s="273">
        <f t="shared" si="9"/>
        <v>-0.50211703398110785</v>
      </c>
      <c r="F59" s="273">
        <f t="shared" si="9"/>
        <v>1.0480032188548591</v>
      </c>
      <c r="G59" s="273">
        <f t="shared" si="9"/>
        <v>-0.63177946012341124</v>
      </c>
      <c r="H59" s="273">
        <f t="shared" si="9"/>
        <v>2.7697762020828804</v>
      </c>
      <c r="I59" s="273">
        <f t="shared" si="9"/>
        <v>1.7786600447081184</v>
      </c>
      <c r="J59" s="273">
        <f t="shared" si="9"/>
        <v>-1.8280928761761857</v>
      </c>
      <c r="K59" s="273">
        <f t="shared" si="9"/>
        <v>-4.9531800060519657</v>
      </c>
      <c r="L59" s="272">
        <f t="shared" si="9"/>
        <v>2.0226753976980092</v>
      </c>
      <c r="M59" s="272">
        <f t="shared" si="9"/>
        <v>-5.6103452303709958</v>
      </c>
      <c r="N59" s="276">
        <f t="shared" si="9"/>
        <v>-1.6131814966935139</v>
      </c>
      <c r="O59" s="277">
        <f t="shared" si="9"/>
        <v>4.8365417808169013</v>
      </c>
      <c r="P59" s="276">
        <f t="shared" si="9"/>
        <v>-0.32673957515973484</v>
      </c>
      <c r="Q59" s="276">
        <f t="shared" si="9"/>
        <v>3.3756327114800513</v>
      </c>
      <c r="R59" s="276">
        <f t="shared" si="10"/>
        <v>4.1336700036876692</v>
      </c>
      <c r="S59" s="276">
        <f t="shared" si="10"/>
        <v>-1.6056111844921332</v>
      </c>
      <c r="T59" s="278">
        <f t="shared" si="10"/>
        <v>-0.2409369979456244</v>
      </c>
      <c r="U59" s="278">
        <f t="shared" si="10"/>
        <v>-1.8177164724556718</v>
      </c>
      <c r="V59" s="278">
        <f t="shared" si="10"/>
        <v>-1.0735945666570075</v>
      </c>
      <c r="W59" s="278">
        <f t="shared" si="10"/>
        <v>9.0496600245872969</v>
      </c>
      <c r="X59" s="278">
        <f t="shared" si="10"/>
        <v>3.6685127339609096</v>
      </c>
      <c r="Y59" s="278">
        <f t="shared" si="10"/>
        <v>11.681840614602052</v>
      </c>
      <c r="Z59" s="278">
        <f t="shared" si="10"/>
        <v>3.2287545183297794</v>
      </c>
      <c r="AA59" s="278">
        <f t="shared" si="10"/>
        <v>-1.9398412807649237</v>
      </c>
      <c r="AB59" s="278">
        <f t="shared" si="10"/>
        <v>0.60834924948582625</v>
      </c>
      <c r="AC59" s="270"/>
    </row>
    <row r="60" spans="1:29">
      <c r="A60" s="271">
        <v>6</v>
      </c>
      <c r="B60" s="18" t="s">
        <v>30</v>
      </c>
      <c r="C60" s="272">
        <f t="shared" si="9"/>
        <v>-0.56462872679655618</v>
      </c>
      <c r="D60" s="273">
        <f t="shared" si="9"/>
        <v>0.51408421127447923</v>
      </c>
      <c r="E60" s="273">
        <f t="shared" si="9"/>
        <v>-0.11257632650830374</v>
      </c>
      <c r="F60" s="273">
        <f t="shared" si="9"/>
        <v>2.1959426846691343</v>
      </c>
      <c r="G60" s="273">
        <f t="shared" si="9"/>
        <v>0.80026889475675489</v>
      </c>
      <c r="H60" s="273">
        <f t="shared" si="9"/>
        <v>1.980239771598491</v>
      </c>
      <c r="I60" s="273">
        <f t="shared" si="9"/>
        <v>1.9081330260125213</v>
      </c>
      <c r="J60" s="273">
        <f t="shared" si="9"/>
        <v>2.7026397465939453</v>
      </c>
      <c r="K60" s="273">
        <f t="shared" si="9"/>
        <v>-12.995940871936995</v>
      </c>
      <c r="L60" s="272">
        <f t="shared" si="9"/>
        <v>7.3199917925810212</v>
      </c>
      <c r="M60" s="272">
        <f t="shared" si="9"/>
        <v>-3.8150311663787022</v>
      </c>
      <c r="N60" s="276">
        <f t="shared" si="9"/>
        <v>-2.4948534736914212</v>
      </c>
      <c r="O60" s="277">
        <f t="shared" si="9"/>
        <v>8.3683960758692137</v>
      </c>
      <c r="P60" s="276">
        <f t="shared" si="9"/>
        <v>0.65933549128473601</v>
      </c>
      <c r="Q60" s="276">
        <f t="shared" si="9"/>
        <v>4.3075086041794179</v>
      </c>
      <c r="R60" s="276">
        <f t="shared" si="10"/>
        <v>-2.2244432379667529</v>
      </c>
      <c r="S60" s="276">
        <f t="shared" si="10"/>
        <v>0.26855410553710612</v>
      </c>
      <c r="T60" s="278">
        <f t="shared" si="10"/>
        <v>1.5030704338113026</v>
      </c>
      <c r="U60" s="278">
        <f t="shared" si="10"/>
        <v>0.91412022988710362</v>
      </c>
      <c r="V60" s="278">
        <f t="shared" si="10"/>
        <v>-0.85983102368084019</v>
      </c>
      <c r="W60" s="278">
        <f t="shared" si="10"/>
        <v>-2.129283509474007</v>
      </c>
      <c r="X60" s="278">
        <f t="shared" si="10"/>
        <v>3.6685536314604121</v>
      </c>
      <c r="Y60" s="278">
        <f t="shared" si="10"/>
        <v>6.3903230534947824</v>
      </c>
      <c r="Z60" s="278">
        <f t="shared" si="10"/>
        <v>3.9521167395268293</v>
      </c>
      <c r="AA60" s="278">
        <f t="shared" si="10"/>
        <v>0.10624733077742121</v>
      </c>
      <c r="AB60" s="278">
        <f t="shared" si="10"/>
        <v>0.84077087468918421</v>
      </c>
      <c r="AC60" s="270"/>
    </row>
    <row r="61" spans="1:29">
      <c r="A61" s="271">
        <v>7</v>
      </c>
      <c r="B61" s="18" t="s">
        <v>31</v>
      </c>
      <c r="C61" s="272">
        <f t="shared" si="9"/>
        <v>3.5557918526958758</v>
      </c>
      <c r="D61" s="273">
        <f t="shared" si="9"/>
        <v>-1.1070120742688658</v>
      </c>
      <c r="E61" s="273">
        <f t="shared" si="9"/>
        <v>-3.7500584742754484</v>
      </c>
      <c r="F61" s="273">
        <f t="shared" si="9"/>
        <v>-1.3613331821270265</v>
      </c>
      <c r="G61" s="273">
        <f t="shared" si="9"/>
        <v>-3.2828238913138819</v>
      </c>
      <c r="H61" s="273">
        <f t="shared" si="9"/>
        <v>0.46030517194014919</v>
      </c>
      <c r="I61" s="273">
        <f t="shared" si="9"/>
        <v>1.9204858787510659</v>
      </c>
      <c r="J61" s="273">
        <f t="shared" si="9"/>
        <v>-4.0808899928487534</v>
      </c>
      <c r="K61" s="273">
        <f t="shared" si="9"/>
        <v>-4.4559017380549477</v>
      </c>
      <c r="L61" s="272">
        <f t="shared" si="9"/>
        <v>4.3491359533469165</v>
      </c>
      <c r="M61" s="272">
        <f t="shared" si="9"/>
        <v>-2.073732953960004</v>
      </c>
      <c r="N61" s="276">
        <f t="shared" si="9"/>
        <v>2.1773418926841259E-2</v>
      </c>
      <c r="O61" s="277">
        <f t="shared" si="9"/>
        <v>1.0482296022789512</v>
      </c>
      <c r="P61" s="276">
        <f t="shared" si="9"/>
        <v>2.330442741859855</v>
      </c>
      <c r="Q61" s="276">
        <f t="shared" si="9"/>
        <v>5.2160222730789201</v>
      </c>
      <c r="R61" s="276">
        <f t="shared" si="10"/>
        <v>4.5271155224009902</v>
      </c>
      <c r="S61" s="276">
        <f t="shared" si="10"/>
        <v>4.0096207480310397</v>
      </c>
      <c r="T61" s="278">
        <f t="shared" si="10"/>
        <v>-1.0685187240942042</v>
      </c>
      <c r="U61" s="278">
        <f t="shared" si="10"/>
        <v>0.75101581526782013</v>
      </c>
      <c r="V61" s="278">
        <f t="shared" si="10"/>
        <v>-0.61898524694311163</v>
      </c>
      <c r="W61" s="278">
        <f t="shared" si="10"/>
        <v>3.9524172558081432</v>
      </c>
      <c r="X61" s="278">
        <f t="shared" si="10"/>
        <v>3.6685218941389053</v>
      </c>
      <c r="Y61" s="278">
        <f t="shared" si="10"/>
        <v>-4.8273160014646663</v>
      </c>
      <c r="Z61" s="278">
        <f t="shared" si="10"/>
        <v>3.2635083715314863</v>
      </c>
      <c r="AA61" s="278">
        <f t="shared" si="10"/>
        <v>3.1553768829243154</v>
      </c>
      <c r="AB61" s="278">
        <f t="shared" si="10"/>
        <v>0.51873094759957894</v>
      </c>
      <c r="AC61" s="270"/>
    </row>
    <row r="62" spans="1:29">
      <c r="A62" s="271">
        <v>8</v>
      </c>
      <c r="B62" s="18" t="s">
        <v>32</v>
      </c>
      <c r="C62" s="272">
        <f t="shared" si="9"/>
        <v>0.29691953164821427</v>
      </c>
      <c r="D62" s="273">
        <f t="shared" si="9"/>
        <v>2.7183334693287549</v>
      </c>
      <c r="E62" s="273">
        <f t="shared" si="9"/>
        <v>-5.008766037388753</v>
      </c>
      <c r="F62" s="273">
        <f t="shared" si="9"/>
        <v>-0.21185383845704564</v>
      </c>
      <c r="G62" s="273">
        <f t="shared" si="9"/>
        <v>-2.8890346066649215</v>
      </c>
      <c r="H62" s="273">
        <f t="shared" si="9"/>
        <v>-1.7539530179801091</v>
      </c>
      <c r="I62" s="273">
        <f t="shared" si="9"/>
        <v>0.96190148908267759</v>
      </c>
      <c r="J62" s="273">
        <f t="shared" si="9"/>
        <v>-5.3073653201865199</v>
      </c>
      <c r="K62" s="273">
        <f t="shared" si="9"/>
        <v>-5.122398221772329</v>
      </c>
      <c r="L62" s="272">
        <f t="shared" si="9"/>
        <v>0.55418321684499006</v>
      </c>
      <c r="M62" s="272">
        <f t="shared" si="9"/>
        <v>-2.9741026836702389</v>
      </c>
      <c r="N62" s="276">
        <f t="shared" si="9"/>
        <v>0.90218415283322884</v>
      </c>
      <c r="O62" s="277">
        <f t="shared" si="9"/>
        <v>7.7239953473442284</v>
      </c>
      <c r="P62" s="276">
        <f t="shared" si="9"/>
        <v>0.65330473189352745</v>
      </c>
      <c r="Q62" s="276">
        <f t="shared" si="9"/>
        <v>5.7362137487684777</v>
      </c>
      <c r="R62" s="276">
        <f t="shared" si="10"/>
        <v>2.5689225358059389</v>
      </c>
      <c r="S62" s="276">
        <f t="shared" si="10"/>
        <v>0.41085593196071102</v>
      </c>
      <c r="T62" s="278">
        <f t="shared" si="10"/>
        <v>-7.7892225678553473E-2</v>
      </c>
      <c r="U62" s="278">
        <f t="shared" si="10"/>
        <v>-0.94189276885650486</v>
      </c>
      <c r="V62" s="278">
        <f t="shared" si="10"/>
        <v>-1.1421277748245018</v>
      </c>
      <c r="W62" s="278">
        <f t="shared" si="10"/>
        <v>8.3501526489511377</v>
      </c>
      <c r="X62" s="278">
        <f t="shared" si="10"/>
        <v>3.6685540977653375</v>
      </c>
      <c r="Y62" s="278">
        <f t="shared" si="10"/>
        <v>-9.1640894989402142</v>
      </c>
      <c r="Z62" s="278">
        <f t="shared" si="10"/>
        <v>3.7311724792465668</v>
      </c>
      <c r="AA62" s="278">
        <f t="shared" si="10"/>
        <v>4.673684398941603</v>
      </c>
      <c r="AB62" s="278">
        <f t="shared" si="10"/>
        <v>0.52862761037629014</v>
      </c>
      <c r="AC62" s="270"/>
    </row>
    <row r="63" spans="1:29">
      <c r="A63" s="271">
        <v>9</v>
      </c>
      <c r="B63" s="18" t="s">
        <v>33</v>
      </c>
      <c r="C63" s="272">
        <f t="shared" si="9"/>
        <v>10.002922213827077</v>
      </c>
      <c r="D63" s="273">
        <f t="shared" si="9"/>
        <v>1.2799004415512911</v>
      </c>
      <c r="E63" s="273">
        <f t="shared" si="9"/>
        <v>-2.5858178183476639</v>
      </c>
      <c r="F63" s="273">
        <f t="shared" si="9"/>
        <v>-1.9534263189812009</v>
      </c>
      <c r="G63" s="273">
        <f t="shared" si="9"/>
        <v>-2.5156050143865514</v>
      </c>
      <c r="H63" s="273">
        <f t="shared" si="9"/>
        <v>1.6049580107047916</v>
      </c>
      <c r="I63" s="273">
        <f t="shared" si="9"/>
        <v>3.4626941723928724</v>
      </c>
      <c r="J63" s="273">
        <f t="shared" si="9"/>
        <v>-8.0969832164860804</v>
      </c>
      <c r="K63" s="273">
        <f t="shared" si="9"/>
        <v>-5.885829719158238</v>
      </c>
      <c r="L63" s="272">
        <f t="shared" si="9"/>
        <v>2.8009523517114019</v>
      </c>
      <c r="M63" s="272">
        <f t="shared" si="9"/>
        <v>-3.6985550058918335</v>
      </c>
      <c r="N63" s="276">
        <f t="shared" si="9"/>
        <v>-19.737851157650184</v>
      </c>
      <c r="O63" s="277">
        <f t="shared" si="9"/>
        <v>38.643796302476147</v>
      </c>
      <c r="P63" s="276">
        <f t="shared" si="9"/>
        <v>-2.1931302525798912</v>
      </c>
      <c r="Q63" s="276">
        <f t="shared" si="9"/>
        <v>6.9797503309319637</v>
      </c>
      <c r="R63" s="276">
        <f t="shared" si="10"/>
        <v>2.6756951072757715</v>
      </c>
      <c r="S63" s="276">
        <f t="shared" si="10"/>
        <v>2.5094638694638718</v>
      </c>
      <c r="T63" s="278">
        <f t="shared" si="10"/>
        <v>-0.37301689809298466</v>
      </c>
      <c r="U63" s="278">
        <f t="shared" si="10"/>
        <v>-0.21089861984656011</v>
      </c>
      <c r="V63" s="278">
        <f t="shared" si="10"/>
        <v>1.4512311494112993</v>
      </c>
      <c r="W63" s="278">
        <f t="shared" si="10"/>
        <v>3.9244633025661244</v>
      </c>
      <c r="X63" s="278">
        <f t="shared" si="10"/>
        <v>3.6685751773283499</v>
      </c>
      <c r="Y63" s="278">
        <f t="shared" si="10"/>
        <v>-2.7799587831831332</v>
      </c>
      <c r="Z63" s="278">
        <f t="shared" si="10"/>
        <v>3.2557662984191325</v>
      </c>
      <c r="AA63" s="278">
        <f t="shared" si="10"/>
        <v>2.467686350177317</v>
      </c>
      <c r="AB63" s="278">
        <f t="shared" si="10"/>
        <v>0.34991923375824285</v>
      </c>
      <c r="AC63" s="270"/>
    </row>
    <row r="64" spans="1:29">
      <c r="A64" s="282">
        <v>10</v>
      </c>
      <c r="B64" s="257" t="s">
        <v>34</v>
      </c>
      <c r="C64" s="283">
        <f t="shared" si="9"/>
        <v>5.791194119738492</v>
      </c>
      <c r="D64" s="284">
        <f t="shared" si="9"/>
        <v>-1.628277431313478</v>
      </c>
      <c r="E64" s="284">
        <f t="shared" si="9"/>
        <v>-6.580302842789834</v>
      </c>
      <c r="F64" s="284">
        <f t="shared" si="9"/>
        <v>-1.5744123475126202</v>
      </c>
      <c r="G64" s="284">
        <f t="shared" si="9"/>
        <v>-3.2691447333500179</v>
      </c>
      <c r="H64" s="284">
        <f t="shared" si="9"/>
        <v>-0.25124298645991416</v>
      </c>
      <c r="I64" s="284">
        <f t="shared" si="9"/>
        <v>-1.2745072998795735</v>
      </c>
      <c r="J64" s="284">
        <f t="shared" si="9"/>
        <v>-4.2967677225996681</v>
      </c>
      <c r="K64" s="284">
        <f t="shared" si="9"/>
        <v>-4.356387878636653</v>
      </c>
      <c r="L64" s="283">
        <f t="shared" si="9"/>
        <v>2.3706770039547393</v>
      </c>
      <c r="M64" s="296">
        <f t="shared" si="9"/>
        <v>-6.0780661644618306</v>
      </c>
      <c r="N64" s="297">
        <f t="shared" si="9"/>
        <v>-0.71454737042044769</v>
      </c>
      <c r="O64" s="296">
        <f t="shared" si="9"/>
        <v>2.1611194366376765</v>
      </c>
      <c r="P64" s="297">
        <f t="shared" si="9"/>
        <v>-1.0377490987968372</v>
      </c>
      <c r="Q64" s="297">
        <f t="shared" si="9"/>
        <v>4.3600983978806482</v>
      </c>
      <c r="R64" s="285">
        <f t="shared" si="10"/>
        <v>1.1160133006386843</v>
      </c>
      <c r="S64" s="285">
        <f t="shared" si="10"/>
        <v>-0.13427754364391831</v>
      </c>
      <c r="T64" s="287">
        <f t="shared" si="10"/>
        <v>-3.3045088180358704</v>
      </c>
      <c r="U64" s="287">
        <f t="shared" si="10"/>
        <v>0.65734198895283669</v>
      </c>
      <c r="V64" s="287">
        <f t="shared" si="10"/>
        <v>-0.11103674627108262</v>
      </c>
      <c r="W64" s="287">
        <f t="shared" si="10"/>
        <v>-4.3327936315185838</v>
      </c>
      <c r="X64" s="287">
        <f t="shared" si="10"/>
        <v>3.6683852790194038</v>
      </c>
      <c r="Y64" s="287">
        <f t="shared" si="10"/>
        <v>16.878619508318877</v>
      </c>
      <c r="Z64" s="287">
        <f t="shared" si="10"/>
        <v>2.1802333271606642</v>
      </c>
      <c r="AA64" s="287">
        <f t="shared" si="10"/>
        <v>-2.397531142273877</v>
      </c>
      <c r="AB64" s="287">
        <f t="shared" si="10"/>
        <v>-0.15278879336642603</v>
      </c>
      <c r="AC64" s="270"/>
    </row>
  </sheetData>
  <phoneticPr fontId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84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6" sqref="G6"/>
    </sheetView>
  </sheetViews>
  <sheetFormatPr defaultColWidth="11.08984375" defaultRowHeight="13"/>
  <cols>
    <col min="1" max="1" width="4.7265625" style="18" customWidth="1"/>
    <col min="2" max="7" width="11.08984375" style="18"/>
    <col min="8" max="8" width="12.6328125" style="18" bestFit="1" customWidth="1"/>
    <col min="9" max="16" width="11.08984375" style="18"/>
    <col min="17" max="17" width="11.7265625" style="18" bestFit="1" customWidth="1"/>
    <col min="18" max="23" width="11.08984375" style="18"/>
    <col min="24" max="29" width="7.90625" style="18" customWidth="1"/>
    <col min="30" max="16384" width="11.08984375" style="18"/>
  </cols>
  <sheetData>
    <row r="1" spans="1:29">
      <c r="A1" s="160"/>
      <c r="B1" s="147" t="s">
        <v>226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44"/>
      <c r="R1" s="144" t="s">
        <v>184</v>
      </c>
      <c r="S1" s="144"/>
      <c r="T1" s="144" t="s">
        <v>57</v>
      </c>
      <c r="U1" s="144" t="s">
        <v>57</v>
      </c>
      <c r="V1" s="144" t="s">
        <v>58</v>
      </c>
      <c r="W1" s="144" t="s">
        <v>58</v>
      </c>
      <c r="X1" s="17"/>
      <c r="Y1" s="17"/>
      <c r="Z1" s="17"/>
      <c r="AA1" s="17"/>
      <c r="AB1" s="17"/>
      <c r="AC1" s="17"/>
    </row>
    <row r="2" spans="1:29">
      <c r="A2" s="160"/>
      <c r="B2" s="14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27"/>
      <c r="U2" s="127"/>
      <c r="V2" s="298" t="s">
        <v>10</v>
      </c>
      <c r="W2" s="126"/>
      <c r="X2" s="145" t="s">
        <v>227</v>
      </c>
      <c r="Y2" s="17"/>
      <c r="Z2" s="17"/>
      <c r="AA2" s="17"/>
      <c r="AB2" s="17"/>
      <c r="AC2" s="17"/>
    </row>
    <row r="3" spans="1:29">
      <c r="A3" s="305"/>
      <c r="B3" s="323" t="s">
        <v>37</v>
      </c>
      <c r="C3" s="164">
        <v>2006</v>
      </c>
      <c r="D3" s="164">
        <v>2007</v>
      </c>
      <c r="E3" s="164">
        <v>2008</v>
      </c>
      <c r="F3" s="164">
        <v>2009</v>
      </c>
      <c r="G3" s="164">
        <v>2010</v>
      </c>
      <c r="H3" s="305">
        <v>2011</v>
      </c>
      <c r="I3" s="303">
        <v>2012</v>
      </c>
      <c r="J3" s="303">
        <v>2013</v>
      </c>
      <c r="K3" s="303">
        <v>2014</v>
      </c>
      <c r="L3" s="303">
        <v>2015</v>
      </c>
      <c r="M3" s="303">
        <v>2016</v>
      </c>
      <c r="N3" s="303">
        <v>2017</v>
      </c>
      <c r="O3" s="303">
        <v>2018</v>
      </c>
      <c r="P3" s="303">
        <v>2019</v>
      </c>
      <c r="Q3" s="303">
        <v>2020</v>
      </c>
      <c r="R3" s="303">
        <v>2021</v>
      </c>
      <c r="S3" s="303">
        <v>2022</v>
      </c>
      <c r="T3" s="303">
        <v>2023</v>
      </c>
      <c r="U3" s="303">
        <v>2024</v>
      </c>
      <c r="V3" s="303">
        <v>2025</v>
      </c>
      <c r="W3" s="303">
        <v>2026</v>
      </c>
      <c r="X3" s="189"/>
      <c r="Y3" s="189"/>
      <c r="Z3" s="189"/>
      <c r="AA3" s="189"/>
      <c r="AB3" s="189"/>
      <c r="AC3" s="189"/>
    </row>
    <row r="4" spans="1:29">
      <c r="A4" s="307"/>
      <c r="B4" s="307"/>
      <c r="C4" s="159" t="s">
        <v>44</v>
      </c>
      <c r="D4" s="159" t="s">
        <v>45</v>
      </c>
      <c r="E4" s="144" t="s">
        <v>46</v>
      </c>
      <c r="F4" s="144" t="s">
        <v>47</v>
      </c>
      <c r="G4" s="144" t="s">
        <v>48</v>
      </c>
      <c r="H4" s="324" t="s">
        <v>49</v>
      </c>
      <c r="I4" s="144" t="s">
        <v>50</v>
      </c>
      <c r="J4" s="144" t="s">
        <v>51</v>
      </c>
      <c r="K4" s="144" t="s">
        <v>52</v>
      </c>
      <c r="L4" s="144" t="s">
        <v>53</v>
      </c>
      <c r="M4" s="144" t="s">
        <v>54</v>
      </c>
      <c r="N4" s="144" t="s">
        <v>55</v>
      </c>
      <c r="O4" s="144" t="s">
        <v>56</v>
      </c>
      <c r="P4" s="144" t="s">
        <v>186</v>
      </c>
      <c r="Q4" s="144" t="s">
        <v>183</v>
      </c>
      <c r="R4" s="144" t="s">
        <v>207</v>
      </c>
      <c r="S4" s="144" t="s">
        <v>212</v>
      </c>
      <c r="T4" s="144" t="s">
        <v>255</v>
      </c>
      <c r="U4" s="144" t="s">
        <v>261</v>
      </c>
      <c r="V4" s="17" t="s">
        <v>278</v>
      </c>
      <c r="W4" s="17" t="s">
        <v>298</v>
      </c>
      <c r="X4" s="144" t="s">
        <v>200</v>
      </c>
      <c r="Y4" s="144" t="s">
        <v>208</v>
      </c>
      <c r="Z4" s="144" t="s">
        <v>213</v>
      </c>
      <c r="AA4" s="144" t="s">
        <v>256</v>
      </c>
      <c r="AB4" s="144" t="s">
        <v>262</v>
      </c>
      <c r="AC4" s="144" t="s">
        <v>279</v>
      </c>
    </row>
    <row r="5" spans="1:29">
      <c r="A5" s="325"/>
      <c r="B5" s="325" t="s">
        <v>84</v>
      </c>
      <c r="C5" s="308"/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29"/>
      <c r="W5" s="29"/>
      <c r="X5" s="29"/>
      <c r="Y5" s="29"/>
      <c r="Z5" s="29"/>
      <c r="AA5" s="29"/>
      <c r="AB5" s="29"/>
      <c r="AC5" s="29"/>
    </row>
    <row r="6" spans="1:29">
      <c r="A6" s="313"/>
      <c r="B6" s="314" t="s">
        <v>24</v>
      </c>
      <c r="C6" s="300">
        <v>20759497.994731203</v>
      </c>
      <c r="D6" s="300">
        <v>21335064.09856981</v>
      </c>
      <c r="E6" s="300">
        <v>20974173.292038862</v>
      </c>
      <c r="F6" s="300">
        <v>19501268.680177946</v>
      </c>
      <c r="G6" s="326">
        <v>20556384.727933899</v>
      </c>
      <c r="H6" s="326">
        <v>20028021.640871737</v>
      </c>
      <c r="I6" s="300">
        <v>19918740.144184083</v>
      </c>
      <c r="J6" s="300">
        <v>20575401.890284039</v>
      </c>
      <c r="K6" s="300">
        <v>20739110.740657449</v>
      </c>
      <c r="L6" s="300">
        <v>21731105.680007942</v>
      </c>
      <c r="M6" s="300">
        <v>21926254.940672409</v>
      </c>
      <c r="N6" s="300">
        <v>22228604.078307662</v>
      </c>
      <c r="O6" s="300">
        <v>22209421.987449795</v>
      </c>
      <c r="P6" s="300">
        <v>22420142.581492573</v>
      </c>
      <c r="Q6" s="300">
        <v>21940130.076887973</v>
      </c>
      <c r="R6" s="300">
        <v>22632376.469123457</v>
      </c>
      <c r="S6" s="300">
        <v>23462649.108257689</v>
      </c>
      <c r="T6" s="300">
        <v>24315203.391714394</v>
      </c>
      <c r="U6" s="300">
        <v>25113442.391714394</v>
      </c>
      <c r="V6" s="300">
        <v>25287229.391714394</v>
      </c>
      <c r="W6" s="300">
        <v>25449564.391714394</v>
      </c>
      <c r="X6" s="311">
        <v>-2.1</v>
      </c>
      <c r="Y6" s="311">
        <v>3.2</v>
      </c>
      <c r="Z6" s="311">
        <v>3.7</v>
      </c>
      <c r="AA6" s="311">
        <v>3.6</v>
      </c>
      <c r="AB6" s="311">
        <v>3.3</v>
      </c>
      <c r="AC6" s="311">
        <v>0.7</v>
      </c>
    </row>
    <row r="7" spans="1:29">
      <c r="A7" s="312">
        <v>100</v>
      </c>
      <c r="B7" s="17" t="s">
        <v>25</v>
      </c>
      <c r="C7" s="300">
        <v>6396385.9947312027</v>
      </c>
      <c r="D7" s="300">
        <v>6557462.0985698104</v>
      </c>
      <c r="E7" s="300">
        <v>6479182.2920388617</v>
      </c>
      <c r="F7" s="300">
        <v>6254760.6801779456</v>
      </c>
      <c r="G7" s="326">
        <v>6557544.7279338986</v>
      </c>
      <c r="H7" s="326">
        <v>6459661.6408717372</v>
      </c>
      <c r="I7" s="300">
        <v>6383563.1441840827</v>
      </c>
      <c r="J7" s="300">
        <v>6451500.8902840391</v>
      </c>
      <c r="K7" s="300">
        <v>6583538.7406574488</v>
      </c>
      <c r="L7" s="300">
        <v>6866376.680007942</v>
      </c>
      <c r="M7" s="300">
        <v>6857807.9406724088</v>
      </c>
      <c r="N7" s="300">
        <v>7005254.0783076622</v>
      </c>
      <c r="O7" s="300">
        <v>7011912.987449795</v>
      </c>
      <c r="P7" s="300">
        <v>7166898.581492573</v>
      </c>
      <c r="Q7" s="300">
        <v>6964966.0768879727</v>
      </c>
      <c r="R7" s="300">
        <v>7038298.4691234566</v>
      </c>
      <c r="S7" s="300">
        <v>7296498.1082576886</v>
      </c>
      <c r="T7" s="300">
        <v>7538047.391714395</v>
      </c>
      <c r="U7" s="300">
        <v>7763931.391714395</v>
      </c>
      <c r="V7" s="300">
        <v>7823786.391714395</v>
      </c>
      <c r="W7" s="300">
        <v>7875469.391714395</v>
      </c>
      <c r="X7" s="311">
        <v>-2.8</v>
      </c>
      <c r="Y7" s="311">
        <v>1.1000000000000001</v>
      </c>
      <c r="Z7" s="311">
        <v>3.7</v>
      </c>
      <c r="AA7" s="311">
        <v>3.3</v>
      </c>
      <c r="AB7" s="311">
        <v>3</v>
      </c>
      <c r="AC7" s="311">
        <v>0.8</v>
      </c>
    </row>
    <row r="8" spans="1:29">
      <c r="A8" s="312" t="s">
        <v>228</v>
      </c>
      <c r="B8" s="17" t="s">
        <v>26</v>
      </c>
      <c r="C8" s="300">
        <v>3189922</v>
      </c>
      <c r="D8" s="300">
        <v>3302859</v>
      </c>
      <c r="E8" s="300">
        <v>3182970</v>
      </c>
      <c r="F8" s="300">
        <v>2997514</v>
      </c>
      <c r="G8" s="326">
        <v>3274391</v>
      </c>
      <c r="H8" s="326">
        <v>3216023</v>
      </c>
      <c r="I8" s="300">
        <v>3139752</v>
      </c>
      <c r="J8" s="300">
        <v>3262881</v>
      </c>
      <c r="K8" s="300">
        <v>3257792</v>
      </c>
      <c r="L8" s="300">
        <v>3474035</v>
      </c>
      <c r="M8" s="300">
        <v>3495292</v>
      </c>
      <c r="N8" s="300">
        <v>3586585</v>
      </c>
      <c r="O8" s="300">
        <v>3552175</v>
      </c>
      <c r="P8" s="300">
        <v>3592565</v>
      </c>
      <c r="Q8" s="300">
        <v>3431307</v>
      </c>
      <c r="R8" s="300">
        <v>3609495</v>
      </c>
      <c r="S8" s="300">
        <v>3741910</v>
      </c>
      <c r="T8" s="300">
        <v>4076954</v>
      </c>
      <c r="U8" s="300">
        <v>4218758</v>
      </c>
      <c r="V8" s="300">
        <v>4205450</v>
      </c>
      <c r="W8" s="300">
        <v>4245153</v>
      </c>
      <c r="X8" s="311">
        <v>-4.5</v>
      </c>
      <c r="Y8" s="311">
        <v>5.2</v>
      </c>
      <c r="Z8" s="311">
        <v>3.7</v>
      </c>
      <c r="AA8" s="311">
        <v>9</v>
      </c>
      <c r="AB8" s="311">
        <v>3.5</v>
      </c>
      <c r="AC8" s="311">
        <v>-0.3</v>
      </c>
    </row>
    <row r="9" spans="1:29">
      <c r="A9" s="312">
        <v>2</v>
      </c>
      <c r="B9" s="17" t="s">
        <v>27</v>
      </c>
      <c r="C9" s="300">
        <v>1929625</v>
      </c>
      <c r="D9" s="300">
        <v>1970564</v>
      </c>
      <c r="E9" s="300">
        <v>1886518</v>
      </c>
      <c r="F9" s="300">
        <v>1783532</v>
      </c>
      <c r="G9" s="326">
        <v>1873287</v>
      </c>
      <c r="H9" s="326">
        <v>1885664</v>
      </c>
      <c r="I9" s="300">
        <v>1922758</v>
      </c>
      <c r="J9" s="300">
        <v>1924543</v>
      </c>
      <c r="K9" s="300">
        <v>1903244</v>
      </c>
      <c r="L9" s="300">
        <v>1987701</v>
      </c>
      <c r="M9" s="300">
        <v>2069866</v>
      </c>
      <c r="N9" s="300">
        <v>2036632</v>
      </c>
      <c r="O9" s="300">
        <v>2031725</v>
      </c>
      <c r="P9" s="300">
        <v>1994794</v>
      </c>
      <c r="Q9" s="300">
        <v>1973378</v>
      </c>
      <c r="R9" s="300">
        <v>2151962</v>
      </c>
      <c r="S9" s="300">
        <v>2230907</v>
      </c>
      <c r="T9" s="300">
        <v>2491518</v>
      </c>
      <c r="U9" s="300">
        <v>2571963</v>
      </c>
      <c r="V9" s="300">
        <v>2522071</v>
      </c>
      <c r="W9" s="300">
        <v>2537414</v>
      </c>
      <c r="X9" s="311">
        <v>-1.1000000000000001</v>
      </c>
      <c r="Y9" s="311">
        <v>9</v>
      </c>
      <c r="Z9" s="311">
        <v>3.7</v>
      </c>
      <c r="AA9" s="311">
        <v>11.7</v>
      </c>
      <c r="AB9" s="311">
        <v>3.2</v>
      </c>
      <c r="AC9" s="311">
        <v>-1.9</v>
      </c>
    </row>
    <row r="10" spans="1:29">
      <c r="A10" s="312">
        <v>3</v>
      </c>
      <c r="B10" s="17" t="s">
        <v>28</v>
      </c>
      <c r="C10" s="300">
        <v>2857287</v>
      </c>
      <c r="D10" s="300">
        <v>3013601</v>
      </c>
      <c r="E10" s="300">
        <v>3017244</v>
      </c>
      <c r="F10" s="300">
        <v>2591313</v>
      </c>
      <c r="G10" s="326">
        <v>2714611</v>
      </c>
      <c r="H10" s="326">
        <v>2573471</v>
      </c>
      <c r="I10" s="300">
        <v>2726351</v>
      </c>
      <c r="J10" s="300">
        <v>2762838</v>
      </c>
      <c r="K10" s="300">
        <v>2794148</v>
      </c>
      <c r="L10" s="300">
        <v>2917584</v>
      </c>
      <c r="M10" s="300">
        <v>2852684</v>
      </c>
      <c r="N10" s="300">
        <v>2860345</v>
      </c>
      <c r="O10" s="300">
        <v>2903338</v>
      </c>
      <c r="P10" s="300">
        <v>2929878</v>
      </c>
      <c r="Q10" s="300">
        <v>2904686</v>
      </c>
      <c r="R10" s="300">
        <v>2842837</v>
      </c>
      <c r="S10" s="300">
        <v>2947128</v>
      </c>
      <c r="T10" s="300">
        <v>3135459</v>
      </c>
      <c r="U10" s="300">
        <v>3259376</v>
      </c>
      <c r="V10" s="300">
        <v>3262839</v>
      </c>
      <c r="W10" s="300">
        <v>3290272</v>
      </c>
      <c r="X10" s="311">
        <v>-0.9</v>
      </c>
      <c r="Y10" s="311">
        <v>-2.1</v>
      </c>
      <c r="Z10" s="311">
        <v>3.7</v>
      </c>
      <c r="AA10" s="311">
        <v>6.4</v>
      </c>
      <c r="AB10" s="311">
        <v>4</v>
      </c>
      <c r="AC10" s="311">
        <v>0.1</v>
      </c>
    </row>
    <row r="11" spans="1:29">
      <c r="A11" s="312">
        <v>4</v>
      </c>
      <c r="B11" s="17" t="s">
        <v>29</v>
      </c>
      <c r="C11" s="300">
        <v>1210518</v>
      </c>
      <c r="D11" s="300">
        <v>1232049</v>
      </c>
      <c r="E11" s="300">
        <v>1209526</v>
      </c>
      <c r="F11" s="300">
        <v>1149616</v>
      </c>
      <c r="G11" s="326">
        <v>1172869</v>
      </c>
      <c r="H11" s="326">
        <v>1107067</v>
      </c>
      <c r="I11" s="300">
        <v>1089208</v>
      </c>
      <c r="J11" s="300">
        <v>1141888</v>
      </c>
      <c r="K11" s="300">
        <v>1138157</v>
      </c>
      <c r="L11" s="300">
        <v>1176577</v>
      </c>
      <c r="M11" s="300">
        <v>1229842</v>
      </c>
      <c r="N11" s="300">
        <v>1279154</v>
      </c>
      <c r="O11" s="300">
        <v>1265486</v>
      </c>
      <c r="P11" s="300">
        <v>1274990</v>
      </c>
      <c r="Q11" s="300">
        <v>1267098</v>
      </c>
      <c r="R11" s="300">
        <v>1317179</v>
      </c>
      <c r="S11" s="300">
        <v>1365500</v>
      </c>
      <c r="T11" s="300">
        <v>1299583</v>
      </c>
      <c r="U11" s="300">
        <v>1341995</v>
      </c>
      <c r="V11" s="300">
        <v>1384340</v>
      </c>
      <c r="W11" s="300">
        <v>1391521</v>
      </c>
      <c r="X11" s="311">
        <v>-0.6</v>
      </c>
      <c r="Y11" s="311">
        <v>4</v>
      </c>
      <c r="Z11" s="311">
        <v>3.7</v>
      </c>
      <c r="AA11" s="311">
        <v>-4.8</v>
      </c>
      <c r="AB11" s="311">
        <v>3.3</v>
      </c>
      <c r="AC11" s="311">
        <v>3.2</v>
      </c>
    </row>
    <row r="12" spans="1:29">
      <c r="A12" s="312">
        <v>5</v>
      </c>
      <c r="B12" s="17" t="s">
        <v>30</v>
      </c>
      <c r="C12" s="300">
        <v>2611820</v>
      </c>
      <c r="D12" s="300">
        <v>2661657</v>
      </c>
      <c r="E12" s="300">
        <v>2733592</v>
      </c>
      <c r="F12" s="300">
        <v>2378336</v>
      </c>
      <c r="G12" s="326">
        <v>2552430</v>
      </c>
      <c r="H12" s="326">
        <v>2455054</v>
      </c>
      <c r="I12" s="300">
        <v>2393804</v>
      </c>
      <c r="J12" s="300">
        <v>2594127</v>
      </c>
      <c r="K12" s="300">
        <v>2611231</v>
      </c>
      <c r="L12" s="300">
        <v>2723710</v>
      </c>
      <c r="M12" s="300">
        <v>2793680</v>
      </c>
      <c r="N12" s="300">
        <v>2805158</v>
      </c>
      <c r="O12" s="300">
        <v>2802973</v>
      </c>
      <c r="P12" s="300">
        <v>2776572</v>
      </c>
      <c r="Q12" s="300">
        <v>2744860</v>
      </c>
      <c r="R12" s="300">
        <v>2974060</v>
      </c>
      <c r="S12" s="300">
        <v>3083165</v>
      </c>
      <c r="T12" s="300">
        <v>2800621</v>
      </c>
      <c r="U12" s="300">
        <v>2905117</v>
      </c>
      <c r="V12" s="300">
        <v>3040893</v>
      </c>
      <c r="W12" s="300">
        <v>3056968</v>
      </c>
      <c r="X12" s="311">
        <v>-1.1000000000000001</v>
      </c>
      <c r="Y12" s="311">
        <v>8.4</v>
      </c>
      <c r="Z12" s="311">
        <v>3.7</v>
      </c>
      <c r="AA12" s="311">
        <v>-9.1999999999999993</v>
      </c>
      <c r="AB12" s="311">
        <v>3.7</v>
      </c>
      <c r="AC12" s="311">
        <v>4.7</v>
      </c>
    </row>
    <row r="13" spans="1:29">
      <c r="A13" s="312">
        <v>6</v>
      </c>
      <c r="B13" s="17" t="s">
        <v>31</v>
      </c>
      <c r="C13" s="300">
        <v>1005683</v>
      </c>
      <c r="D13" s="300">
        <v>1024997</v>
      </c>
      <c r="E13" s="300">
        <v>983168</v>
      </c>
      <c r="F13" s="300">
        <v>939359</v>
      </c>
      <c r="G13" s="326">
        <v>980213</v>
      </c>
      <c r="H13" s="326">
        <v>959886</v>
      </c>
      <c r="I13" s="300">
        <v>960095</v>
      </c>
      <c r="J13" s="300">
        <v>970159</v>
      </c>
      <c r="K13" s="300">
        <v>992768</v>
      </c>
      <c r="L13" s="300">
        <v>1044551</v>
      </c>
      <c r="M13" s="300">
        <v>1072500</v>
      </c>
      <c r="N13" s="300">
        <v>1099414</v>
      </c>
      <c r="O13" s="300">
        <v>1095313</v>
      </c>
      <c r="P13" s="300">
        <v>1093003</v>
      </c>
      <c r="Q13" s="300">
        <v>1108865</v>
      </c>
      <c r="R13" s="300">
        <v>1152382</v>
      </c>
      <c r="S13" s="300">
        <v>1194658</v>
      </c>
      <c r="T13" s="300">
        <v>1161447</v>
      </c>
      <c r="U13" s="300">
        <v>1199261</v>
      </c>
      <c r="V13" s="300">
        <v>1228855</v>
      </c>
      <c r="W13" s="300">
        <v>1233155</v>
      </c>
      <c r="X13" s="311">
        <v>1.5</v>
      </c>
      <c r="Y13" s="311">
        <v>3.9</v>
      </c>
      <c r="Z13" s="311">
        <v>3.7</v>
      </c>
      <c r="AA13" s="311">
        <v>-2.8</v>
      </c>
      <c r="AB13" s="311">
        <v>3.3</v>
      </c>
      <c r="AC13" s="311">
        <v>2.5</v>
      </c>
    </row>
    <row r="14" spans="1:29">
      <c r="A14" s="312">
        <v>7</v>
      </c>
      <c r="B14" s="17" t="s">
        <v>32</v>
      </c>
      <c r="C14" s="300">
        <v>648923</v>
      </c>
      <c r="D14" s="300">
        <v>655165</v>
      </c>
      <c r="E14" s="300">
        <v>620393</v>
      </c>
      <c r="F14" s="300">
        <v>588614</v>
      </c>
      <c r="G14" s="326">
        <v>591876</v>
      </c>
      <c r="H14" s="326">
        <v>574273</v>
      </c>
      <c r="I14" s="300">
        <v>579454</v>
      </c>
      <c r="J14" s="300">
        <v>624211</v>
      </c>
      <c r="K14" s="300">
        <v>628289</v>
      </c>
      <c r="L14" s="300">
        <v>664329</v>
      </c>
      <c r="M14" s="300">
        <v>671743</v>
      </c>
      <c r="N14" s="300">
        <v>670841</v>
      </c>
      <c r="O14" s="300">
        <v>648673</v>
      </c>
      <c r="P14" s="300">
        <v>652937</v>
      </c>
      <c r="Q14" s="300">
        <v>652212</v>
      </c>
      <c r="R14" s="300">
        <v>623953</v>
      </c>
      <c r="S14" s="300">
        <v>646842</v>
      </c>
      <c r="T14" s="300">
        <v>756020</v>
      </c>
      <c r="U14" s="300">
        <v>772503</v>
      </c>
      <c r="V14" s="300">
        <v>753982</v>
      </c>
      <c r="W14" s="300">
        <v>752830</v>
      </c>
      <c r="X14" s="311">
        <v>-0.1</v>
      </c>
      <c r="Y14" s="311">
        <v>-4.3</v>
      </c>
      <c r="Z14" s="311">
        <v>3.7</v>
      </c>
      <c r="AA14" s="311">
        <v>16.899999999999999</v>
      </c>
      <c r="AB14" s="311">
        <v>2.2000000000000002</v>
      </c>
      <c r="AC14" s="311">
        <v>-2.4</v>
      </c>
    </row>
    <row r="15" spans="1:29">
      <c r="A15" s="312">
        <v>8</v>
      </c>
      <c r="B15" s="17" t="s">
        <v>33</v>
      </c>
      <c r="C15" s="300">
        <v>400353</v>
      </c>
      <c r="D15" s="300">
        <v>414216</v>
      </c>
      <c r="E15" s="300">
        <v>380677</v>
      </c>
      <c r="F15" s="300">
        <v>358271</v>
      </c>
      <c r="G15" s="326">
        <v>368306</v>
      </c>
      <c r="H15" s="326">
        <v>354684</v>
      </c>
      <c r="I15" s="300">
        <v>284677</v>
      </c>
      <c r="J15" s="300">
        <v>394687</v>
      </c>
      <c r="K15" s="300">
        <v>386031</v>
      </c>
      <c r="L15" s="300">
        <v>412975</v>
      </c>
      <c r="M15" s="300">
        <v>419306</v>
      </c>
      <c r="N15" s="300">
        <v>423330</v>
      </c>
      <c r="O15" s="300">
        <v>436483</v>
      </c>
      <c r="P15" s="300">
        <v>471231</v>
      </c>
      <c r="Q15" s="300">
        <v>449794</v>
      </c>
      <c r="R15" s="300">
        <v>462753</v>
      </c>
      <c r="S15" s="300">
        <v>479729</v>
      </c>
      <c r="T15" s="300">
        <v>499988</v>
      </c>
      <c r="U15" s="300">
        <v>514276</v>
      </c>
      <c r="V15" s="300">
        <v>518452</v>
      </c>
      <c r="W15" s="300">
        <v>517895</v>
      </c>
      <c r="X15" s="311">
        <v>-4.5</v>
      </c>
      <c r="Y15" s="311">
        <v>2.9</v>
      </c>
      <c r="Z15" s="311">
        <v>3.7</v>
      </c>
      <c r="AA15" s="311">
        <v>4.2</v>
      </c>
      <c r="AB15" s="311">
        <v>2.9</v>
      </c>
      <c r="AC15" s="311">
        <v>0.8</v>
      </c>
    </row>
    <row r="16" spans="1:29">
      <c r="A16" s="312">
        <v>9</v>
      </c>
      <c r="B16" s="17" t="s">
        <v>34</v>
      </c>
      <c r="C16" s="300">
        <v>508981</v>
      </c>
      <c r="D16" s="300">
        <v>502494</v>
      </c>
      <c r="E16" s="300">
        <v>480903</v>
      </c>
      <c r="F16" s="300">
        <v>459953</v>
      </c>
      <c r="G16" s="326">
        <v>470857</v>
      </c>
      <c r="H16" s="326">
        <v>442238</v>
      </c>
      <c r="I16" s="300">
        <v>439078</v>
      </c>
      <c r="J16" s="300">
        <v>448567</v>
      </c>
      <c r="K16" s="300">
        <v>443912</v>
      </c>
      <c r="L16" s="300">
        <v>463267</v>
      </c>
      <c r="M16" s="300">
        <v>463534</v>
      </c>
      <c r="N16" s="300">
        <v>461891</v>
      </c>
      <c r="O16" s="300">
        <v>461343</v>
      </c>
      <c r="P16" s="300">
        <v>467274</v>
      </c>
      <c r="Q16" s="300">
        <v>442964</v>
      </c>
      <c r="R16" s="300">
        <v>459457</v>
      </c>
      <c r="S16" s="300">
        <v>476312</v>
      </c>
      <c r="T16" s="300">
        <v>555566</v>
      </c>
      <c r="U16" s="300">
        <v>566262</v>
      </c>
      <c r="V16" s="300">
        <v>546561</v>
      </c>
      <c r="W16" s="300">
        <v>548887</v>
      </c>
      <c r="X16" s="311">
        <v>-5.2</v>
      </c>
      <c r="Y16" s="311">
        <v>3.7</v>
      </c>
      <c r="Z16" s="311">
        <v>3.7</v>
      </c>
      <c r="AA16" s="311">
        <v>16.600000000000001</v>
      </c>
      <c r="AB16" s="311">
        <v>1.9</v>
      </c>
      <c r="AC16" s="311">
        <v>-3.5</v>
      </c>
    </row>
    <row r="17" spans="1:29">
      <c r="A17" s="313"/>
      <c r="B17" s="314"/>
      <c r="C17" s="300"/>
      <c r="D17" s="300"/>
      <c r="E17" s="300"/>
      <c r="F17" s="300"/>
      <c r="G17" s="326"/>
      <c r="H17" s="326"/>
      <c r="I17" s="300"/>
      <c r="J17" s="300"/>
      <c r="K17" s="300" t="s">
        <v>184</v>
      </c>
      <c r="L17" s="300" t="s">
        <v>185</v>
      </c>
      <c r="M17" s="300" t="s">
        <v>189</v>
      </c>
      <c r="N17" s="300"/>
      <c r="O17" s="300"/>
      <c r="P17" s="300"/>
      <c r="Q17" s="300"/>
      <c r="R17" s="300"/>
      <c r="S17" s="300"/>
      <c r="T17" s="300"/>
      <c r="U17" s="300"/>
      <c r="V17" s="300"/>
      <c r="W17" s="300"/>
      <c r="X17" s="311"/>
      <c r="Y17" s="311"/>
      <c r="Z17" s="311"/>
      <c r="AA17" s="311"/>
      <c r="AB17" s="311"/>
      <c r="AC17" s="311"/>
    </row>
    <row r="18" spans="1:29">
      <c r="A18" s="315">
        <v>100</v>
      </c>
      <c r="B18" s="314" t="s">
        <v>25</v>
      </c>
      <c r="C18" s="300">
        <v>6396385.9947312027</v>
      </c>
      <c r="D18" s="300">
        <v>6557462.0985698104</v>
      </c>
      <c r="E18" s="300">
        <v>6479182.2920388617</v>
      </c>
      <c r="F18" s="300">
        <v>6254760.6801779456</v>
      </c>
      <c r="G18" s="326">
        <v>6557544.7279338986</v>
      </c>
      <c r="H18" s="326">
        <v>6459661.6408717372</v>
      </c>
      <c r="I18" s="300">
        <v>6383563.1441840827</v>
      </c>
      <c r="J18" s="300">
        <v>6451500.8902840391</v>
      </c>
      <c r="K18" s="300">
        <v>6583538.7406574488</v>
      </c>
      <c r="L18" s="300">
        <v>6866376.680007942</v>
      </c>
      <c r="M18" s="300">
        <v>6857807.9406724088</v>
      </c>
      <c r="N18" s="300">
        <v>7005254.0783076622</v>
      </c>
      <c r="O18" s="300">
        <v>7011912.987449795</v>
      </c>
      <c r="P18" s="300">
        <v>7166898.581492573</v>
      </c>
      <c r="Q18" s="300">
        <v>6964966.0768879727</v>
      </c>
      <c r="R18" s="300">
        <v>7038298.4691234566</v>
      </c>
      <c r="S18" s="300">
        <v>7296498.1082576886</v>
      </c>
      <c r="T18" s="300">
        <v>7538047.391714395</v>
      </c>
      <c r="U18" s="300">
        <v>7763931.391714395</v>
      </c>
      <c r="V18" s="300">
        <v>7823786.391714395</v>
      </c>
      <c r="W18" s="300">
        <v>7875469.391714395</v>
      </c>
      <c r="X18" s="311">
        <v>-2.8</v>
      </c>
      <c r="Y18" s="311">
        <v>1.1000000000000001</v>
      </c>
      <c r="Z18" s="311">
        <v>3.7</v>
      </c>
      <c r="AA18" s="311">
        <v>3.3</v>
      </c>
      <c r="AB18" s="311">
        <v>3</v>
      </c>
      <c r="AC18" s="311">
        <v>0.8</v>
      </c>
    </row>
    <row r="19" spans="1:29">
      <c r="A19" s="313">
        <v>1</v>
      </c>
      <c r="B19" s="147" t="s">
        <v>85</v>
      </c>
      <c r="C19" s="300">
        <v>3189922</v>
      </c>
      <c r="D19" s="300">
        <v>3302859</v>
      </c>
      <c r="E19" s="300">
        <v>3182970</v>
      </c>
      <c r="F19" s="300">
        <v>2997514</v>
      </c>
      <c r="G19" s="326">
        <v>3274391</v>
      </c>
      <c r="H19" s="326">
        <v>3216023</v>
      </c>
      <c r="I19" s="300">
        <v>3139752</v>
      </c>
      <c r="J19" s="300">
        <v>3262881</v>
      </c>
      <c r="K19" s="300">
        <v>3257792</v>
      </c>
      <c r="L19" s="300">
        <v>3474035</v>
      </c>
      <c r="M19" s="300">
        <v>3495292</v>
      </c>
      <c r="N19" s="300">
        <v>3586585</v>
      </c>
      <c r="O19" s="300">
        <v>3552175</v>
      </c>
      <c r="P19" s="300">
        <v>3592565</v>
      </c>
      <c r="Q19" s="300">
        <v>3431307</v>
      </c>
      <c r="R19" s="300">
        <v>3609495</v>
      </c>
      <c r="S19" s="300">
        <v>3741910</v>
      </c>
      <c r="T19" s="300">
        <v>4076954</v>
      </c>
      <c r="U19" s="300">
        <v>4218758</v>
      </c>
      <c r="V19" s="300">
        <v>4205450</v>
      </c>
      <c r="W19" s="300">
        <v>4245153</v>
      </c>
      <c r="X19" s="311">
        <v>-4.5</v>
      </c>
      <c r="Y19" s="311">
        <v>5.2</v>
      </c>
      <c r="Z19" s="311">
        <v>3.7</v>
      </c>
      <c r="AA19" s="311">
        <v>9</v>
      </c>
      <c r="AB19" s="311">
        <v>3.5</v>
      </c>
      <c r="AC19" s="311">
        <v>-0.3</v>
      </c>
    </row>
    <row r="20" spans="1:29">
      <c r="A20" s="315">
        <v>202</v>
      </c>
      <c r="B20" s="312" t="s">
        <v>86</v>
      </c>
      <c r="C20" s="300">
        <v>1795364</v>
      </c>
      <c r="D20" s="300">
        <v>1873625</v>
      </c>
      <c r="E20" s="300">
        <v>1757649</v>
      </c>
      <c r="F20" s="300">
        <v>1641527</v>
      </c>
      <c r="G20" s="326">
        <v>1834393</v>
      </c>
      <c r="H20" s="326">
        <v>1753932</v>
      </c>
      <c r="I20" s="300">
        <v>1690962</v>
      </c>
      <c r="J20" s="300">
        <v>1750611</v>
      </c>
      <c r="K20" s="300">
        <v>1771769</v>
      </c>
      <c r="L20" s="300">
        <v>1896896</v>
      </c>
      <c r="M20" s="300">
        <v>1942245</v>
      </c>
      <c r="N20" s="300">
        <v>1982927</v>
      </c>
      <c r="O20" s="300">
        <v>1947038</v>
      </c>
      <c r="P20" s="300">
        <v>1969852</v>
      </c>
      <c r="Q20" s="300">
        <v>1836926</v>
      </c>
      <c r="R20" s="300">
        <v>1977734</v>
      </c>
      <c r="S20" s="300">
        <v>2050288</v>
      </c>
      <c r="T20" s="300">
        <v>2046842</v>
      </c>
      <c r="U20" s="300">
        <v>2128773</v>
      </c>
      <c r="V20" s="300">
        <v>2180263</v>
      </c>
      <c r="W20" s="300">
        <v>2204492</v>
      </c>
      <c r="X20" s="311">
        <v>-6.7</v>
      </c>
      <c r="Y20" s="311">
        <v>7.7</v>
      </c>
      <c r="Z20" s="311">
        <v>3.7</v>
      </c>
      <c r="AA20" s="311">
        <v>-0.2</v>
      </c>
      <c r="AB20" s="311">
        <v>4</v>
      </c>
      <c r="AC20" s="311">
        <v>2.4</v>
      </c>
    </row>
    <row r="21" spans="1:29">
      <c r="A21" s="315">
        <v>204</v>
      </c>
      <c r="B21" s="312" t="s">
        <v>87</v>
      </c>
      <c r="C21" s="300">
        <v>1192207</v>
      </c>
      <c r="D21" s="300">
        <v>1225316</v>
      </c>
      <c r="E21" s="300">
        <v>1224785</v>
      </c>
      <c r="F21" s="300">
        <v>1158336</v>
      </c>
      <c r="G21" s="326">
        <v>1228416</v>
      </c>
      <c r="H21" s="326">
        <v>1259034</v>
      </c>
      <c r="I21" s="300">
        <v>1244800</v>
      </c>
      <c r="J21" s="300">
        <v>1296745</v>
      </c>
      <c r="K21" s="300">
        <v>1284281</v>
      </c>
      <c r="L21" s="300">
        <v>1352124</v>
      </c>
      <c r="M21" s="300">
        <v>1342173</v>
      </c>
      <c r="N21" s="300">
        <v>1383240</v>
      </c>
      <c r="O21" s="300">
        <v>1391988</v>
      </c>
      <c r="P21" s="300">
        <v>1400764</v>
      </c>
      <c r="Q21" s="300">
        <v>1376175</v>
      </c>
      <c r="R21" s="300">
        <v>1408838</v>
      </c>
      <c r="S21" s="300">
        <v>1460521</v>
      </c>
      <c r="T21" s="300">
        <v>1702225</v>
      </c>
      <c r="U21" s="300">
        <v>1755139</v>
      </c>
      <c r="V21" s="300">
        <v>1714759</v>
      </c>
      <c r="W21" s="300">
        <v>1727523</v>
      </c>
      <c r="X21" s="311">
        <v>-1.8</v>
      </c>
      <c r="Y21" s="311">
        <v>2.4</v>
      </c>
      <c r="Z21" s="311">
        <v>3.7</v>
      </c>
      <c r="AA21" s="311">
        <v>16.5</v>
      </c>
      <c r="AB21" s="311">
        <v>3.1</v>
      </c>
      <c r="AC21" s="311">
        <v>-2.2999999999999998</v>
      </c>
    </row>
    <row r="22" spans="1:29">
      <c r="A22" s="315">
        <v>206</v>
      </c>
      <c r="B22" s="312" t="s">
        <v>88</v>
      </c>
      <c r="C22" s="300">
        <v>202351</v>
      </c>
      <c r="D22" s="300">
        <v>203918</v>
      </c>
      <c r="E22" s="300">
        <v>200536</v>
      </c>
      <c r="F22" s="300">
        <v>197651</v>
      </c>
      <c r="G22" s="326">
        <v>211582</v>
      </c>
      <c r="H22" s="326">
        <v>203057</v>
      </c>
      <c r="I22" s="300">
        <v>203990</v>
      </c>
      <c r="J22" s="300">
        <v>215525</v>
      </c>
      <c r="K22" s="300">
        <v>201742</v>
      </c>
      <c r="L22" s="300">
        <v>225015</v>
      </c>
      <c r="M22" s="300">
        <v>210874</v>
      </c>
      <c r="N22" s="300">
        <v>220418</v>
      </c>
      <c r="O22" s="300">
        <v>213149</v>
      </c>
      <c r="P22" s="300">
        <v>221949</v>
      </c>
      <c r="Q22" s="300">
        <v>218206</v>
      </c>
      <c r="R22" s="300">
        <v>222923</v>
      </c>
      <c r="S22" s="300">
        <v>231101</v>
      </c>
      <c r="T22" s="300">
        <v>327887</v>
      </c>
      <c r="U22" s="300">
        <v>334846</v>
      </c>
      <c r="V22" s="300">
        <v>310428</v>
      </c>
      <c r="W22" s="300">
        <v>313138</v>
      </c>
      <c r="X22" s="311">
        <v>-1.7</v>
      </c>
      <c r="Y22" s="311">
        <v>2.2000000000000002</v>
      </c>
      <c r="Z22" s="311">
        <v>3.7</v>
      </c>
      <c r="AA22" s="311">
        <v>41.9</v>
      </c>
      <c r="AB22" s="311">
        <v>2.1</v>
      </c>
      <c r="AC22" s="311">
        <v>-7.3</v>
      </c>
    </row>
    <row r="23" spans="1:29">
      <c r="A23" s="313">
        <v>2</v>
      </c>
      <c r="B23" s="147" t="s">
        <v>89</v>
      </c>
      <c r="C23" s="300">
        <v>1929625</v>
      </c>
      <c r="D23" s="300">
        <v>1970564</v>
      </c>
      <c r="E23" s="300">
        <v>1886518</v>
      </c>
      <c r="F23" s="300">
        <v>1783532</v>
      </c>
      <c r="G23" s="326">
        <v>1873287</v>
      </c>
      <c r="H23" s="326">
        <v>1885664</v>
      </c>
      <c r="I23" s="300">
        <v>1922758</v>
      </c>
      <c r="J23" s="300">
        <v>1924543</v>
      </c>
      <c r="K23" s="300">
        <v>1903244</v>
      </c>
      <c r="L23" s="300">
        <v>1987701</v>
      </c>
      <c r="M23" s="300">
        <v>2069866</v>
      </c>
      <c r="N23" s="300">
        <v>2036632</v>
      </c>
      <c r="O23" s="300">
        <v>2031725</v>
      </c>
      <c r="P23" s="300">
        <v>1994794</v>
      </c>
      <c r="Q23" s="300">
        <v>1973378</v>
      </c>
      <c r="R23" s="300">
        <v>2151962</v>
      </c>
      <c r="S23" s="300">
        <v>2230907</v>
      </c>
      <c r="T23" s="300">
        <v>2491518</v>
      </c>
      <c r="U23" s="300">
        <v>2571963</v>
      </c>
      <c r="V23" s="300">
        <v>2522071</v>
      </c>
      <c r="W23" s="300">
        <v>2537414</v>
      </c>
      <c r="X23" s="311">
        <v>-1.1000000000000001</v>
      </c>
      <c r="Y23" s="311">
        <v>9</v>
      </c>
      <c r="Z23" s="311">
        <v>3.7</v>
      </c>
      <c r="AA23" s="311">
        <v>11.7</v>
      </c>
      <c r="AB23" s="311">
        <v>3.2</v>
      </c>
      <c r="AC23" s="311">
        <v>-1.9</v>
      </c>
    </row>
    <row r="24" spans="1:29">
      <c r="A24" s="315">
        <v>207</v>
      </c>
      <c r="B24" s="312" t="s">
        <v>90</v>
      </c>
      <c r="C24" s="300">
        <v>671766</v>
      </c>
      <c r="D24" s="300">
        <v>695076</v>
      </c>
      <c r="E24" s="300">
        <v>637753</v>
      </c>
      <c r="F24" s="300">
        <v>572517</v>
      </c>
      <c r="G24" s="326">
        <v>613683</v>
      </c>
      <c r="H24" s="326">
        <v>627233</v>
      </c>
      <c r="I24" s="300">
        <v>626282</v>
      </c>
      <c r="J24" s="300">
        <v>655373</v>
      </c>
      <c r="K24" s="300">
        <v>660875</v>
      </c>
      <c r="L24" s="300">
        <v>671400</v>
      </c>
      <c r="M24" s="300">
        <v>705439</v>
      </c>
      <c r="N24" s="300">
        <v>686291</v>
      </c>
      <c r="O24" s="300">
        <v>683527</v>
      </c>
      <c r="P24" s="300">
        <v>677794</v>
      </c>
      <c r="Q24" s="300">
        <v>690517</v>
      </c>
      <c r="R24" s="300">
        <v>774043</v>
      </c>
      <c r="S24" s="300">
        <v>802439</v>
      </c>
      <c r="T24" s="300">
        <v>775535</v>
      </c>
      <c r="U24" s="300">
        <v>802995</v>
      </c>
      <c r="V24" s="300">
        <v>815956</v>
      </c>
      <c r="W24" s="300">
        <v>819870</v>
      </c>
      <c r="X24" s="311">
        <v>1.9</v>
      </c>
      <c r="Y24" s="311">
        <v>12.1</v>
      </c>
      <c r="Z24" s="311">
        <v>3.7</v>
      </c>
      <c r="AA24" s="311">
        <v>-3.4</v>
      </c>
      <c r="AB24" s="311">
        <v>3.5</v>
      </c>
      <c r="AC24" s="311">
        <v>1.6</v>
      </c>
    </row>
    <row r="25" spans="1:29">
      <c r="A25" s="315">
        <v>214</v>
      </c>
      <c r="B25" s="312" t="s">
        <v>91</v>
      </c>
      <c r="C25" s="300">
        <v>473876</v>
      </c>
      <c r="D25" s="300">
        <v>459378</v>
      </c>
      <c r="E25" s="300">
        <v>453659</v>
      </c>
      <c r="F25" s="300">
        <v>455150</v>
      </c>
      <c r="G25" s="326">
        <v>453703</v>
      </c>
      <c r="H25" s="326">
        <v>439875</v>
      </c>
      <c r="I25" s="300">
        <v>442322</v>
      </c>
      <c r="J25" s="300">
        <v>451598</v>
      </c>
      <c r="K25" s="300">
        <v>448342</v>
      </c>
      <c r="L25" s="300">
        <v>464681</v>
      </c>
      <c r="M25" s="300">
        <v>466529</v>
      </c>
      <c r="N25" s="300">
        <v>468282</v>
      </c>
      <c r="O25" s="300">
        <v>475427</v>
      </c>
      <c r="P25" s="300">
        <v>470100</v>
      </c>
      <c r="Q25" s="300">
        <v>454089</v>
      </c>
      <c r="R25" s="300">
        <v>476317</v>
      </c>
      <c r="S25" s="300">
        <v>493790</v>
      </c>
      <c r="T25" s="300">
        <v>671590</v>
      </c>
      <c r="U25" s="300">
        <v>691067</v>
      </c>
      <c r="V25" s="300">
        <v>645574</v>
      </c>
      <c r="W25" s="300">
        <v>648816</v>
      </c>
      <c r="X25" s="311">
        <v>-3.4</v>
      </c>
      <c r="Y25" s="311">
        <v>4.9000000000000004</v>
      </c>
      <c r="Z25" s="311">
        <v>3.7</v>
      </c>
      <c r="AA25" s="311">
        <v>36</v>
      </c>
      <c r="AB25" s="311">
        <v>2.9</v>
      </c>
      <c r="AC25" s="311">
        <v>-6.6</v>
      </c>
    </row>
    <row r="26" spans="1:29">
      <c r="A26" s="315">
        <v>217</v>
      </c>
      <c r="B26" s="312" t="s">
        <v>92</v>
      </c>
      <c r="C26" s="300">
        <v>313037</v>
      </c>
      <c r="D26" s="300">
        <v>320930</v>
      </c>
      <c r="E26" s="300">
        <v>310722</v>
      </c>
      <c r="F26" s="300">
        <v>298971</v>
      </c>
      <c r="G26" s="326">
        <v>314605</v>
      </c>
      <c r="H26" s="326">
        <v>313537</v>
      </c>
      <c r="I26" s="300">
        <v>326335</v>
      </c>
      <c r="J26" s="300">
        <v>311708</v>
      </c>
      <c r="K26" s="300">
        <v>315678</v>
      </c>
      <c r="L26" s="300">
        <v>315147</v>
      </c>
      <c r="M26" s="300">
        <v>321269</v>
      </c>
      <c r="N26" s="300">
        <v>329072</v>
      </c>
      <c r="O26" s="300">
        <v>340597</v>
      </c>
      <c r="P26" s="300">
        <v>338897</v>
      </c>
      <c r="Q26" s="300">
        <v>328761</v>
      </c>
      <c r="R26" s="300">
        <v>335133</v>
      </c>
      <c r="S26" s="300">
        <v>347427</v>
      </c>
      <c r="T26" s="300">
        <v>459677</v>
      </c>
      <c r="U26" s="300">
        <v>474882</v>
      </c>
      <c r="V26" s="300">
        <v>448510</v>
      </c>
      <c r="W26" s="300">
        <v>451241</v>
      </c>
      <c r="X26" s="311">
        <v>-3</v>
      </c>
      <c r="Y26" s="311">
        <v>1.9</v>
      </c>
      <c r="Z26" s="311">
        <v>3.7</v>
      </c>
      <c r="AA26" s="311">
        <v>32.299999999999997</v>
      </c>
      <c r="AB26" s="311">
        <v>3.3</v>
      </c>
      <c r="AC26" s="311">
        <v>-5.6</v>
      </c>
    </row>
    <row r="27" spans="1:29">
      <c r="A27" s="315">
        <v>219</v>
      </c>
      <c r="B27" s="312" t="s">
        <v>93</v>
      </c>
      <c r="C27" s="300">
        <v>405907</v>
      </c>
      <c r="D27" s="300">
        <v>433206</v>
      </c>
      <c r="E27" s="300">
        <v>423565</v>
      </c>
      <c r="F27" s="300">
        <v>397837</v>
      </c>
      <c r="G27" s="326">
        <v>431159</v>
      </c>
      <c r="H27" s="326">
        <v>444728</v>
      </c>
      <c r="I27" s="300">
        <v>468021</v>
      </c>
      <c r="J27" s="300">
        <v>444963</v>
      </c>
      <c r="K27" s="300">
        <v>417375</v>
      </c>
      <c r="L27" s="300">
        <v>472660</v>
      </c>
      <c r="M27" s="300">
        <v>512813</v>
      </c>
      <c r="N27" s="300">
        <v>487880</v>
      </c>
      <c r="O27" s="300">
        <v>471172</v>
      </c>
      <c r="P27" s="300">
        <v>447115</v>
      </c>
      <c r="Q27" s="300">
        <v>440433</v>
      </c>
      <c r="R27" s="300">
        <v>504649</v>
      </c>
      <c r="S27" s="300">
        <v>523163</v>
      </c>
      <c r="T27" s="300">
        <v>492256</v>
      </c>
      <c r="U27" s="300">
        <v>508816</v>
      </c>
      <c r="V27" s="300">
        <v>524957</v>
      </c>
      <c r="W27" s="300">
        <v>530320</v>
      </c>
      <c r="X27" s="311">
        <v>-1.5</v>
      </c>
      <c r="Y27" s="311">
        <v>14.6</v>
      </c>
      <c r="Z27" s="311">
        <v>3.7</v>
      </c>
      <c r="AA27" s="311">
        <v>-5.9</v>
      </c>
      <c r="AB27" s="311">
        <v>3.4</v>
      </c>
      <c r="AC27" s="311">
        <v>3.2</v>
      </c>
    </row>
    <row r="28" spans="1:29">
      <c r="A28" s="315">
        <v>301</v>
      </c>
      <c r="B28" s="312" t="s">
        <v>94</v>
      </c>
      <c r="C28" s="300">
        <v>65039</v>
      </c>
      <c r="D28" s="300">
        <v>61974</v>
      </c>
      <c r="E28" s="300">
        <v>60819</v>
      </c>
      <c r="F28" s="300">
        <v>59057</v>
      </c>
      <c r="G28" s="326">
        <v>60137</v>
      </c>
      <c r="H28" s="326">
        <v>60291</v>
      </c>
      <c r="I28" s="300">
        <v>59798</v>
      </c>
      <c r="J28" s="300">
        <v>60901</v>
      </c>
      <c r="K28" s="300">
        <v>60974</v>
      </c>
      <c r="L28" s="300">
        <v>63813</v>
      </c>
      <c r="M28" s="300">
        <v>63816</v>
      </c>
      <c r="N28" s="300">
        <v>65107</v>
      </c>
      <c r="O28" s="300">
        <v>61002</v>
      </c>
      <c r="P28" s="300">
        <v>60888</v>
      </c>
      <c r="Q28" s="300">
        <v>59578</v>
      </c>
      <c r="R28" s="300">
        <v>61820</v>
      </c>
      <c r="S28" s="300">
        <v>64088</v>
      </c>
      <c r="T28" s="300">
        <v>92460</v>
      </c>
      <c r="U28" s="300">
        <v>94203</v>
      </c>
      <c r="V28" s="300">
        <v>87074</v>
      </c>
      <c r="W28" s="300">
        <v>87167</v>
      </c>
      <c r="X28" s="311">
        <v>-2.2000000000000002</v>
      </c>
      <c r="Y28" s="311">
        <v>3.8</v>
      </c>
      <c r="Z28" s="311">
        <v>3.7</v>
      </c>
      <c r="AA28" s="311">
        <v>44.3</v>
      </c>
      <c r="AB28" s="311">
        <v>1.9</v>
      </c>
      <c r="AC28" s="311">
        <v>-7.6</v>
      </c>
    </row>
    <row r="29" spans="1:29">
      <c r="A29" s="313">
        <v>3</v>
      </c>
      <c r="B29" s="147" t="s">
        <v>28</v>
      </c>
      <c r="C29" s="300">
        <v>2857287</v>
      </c>
      <c r="D29" s="300">
        <v>3013601</v>
      </c>
      <c r="E29" s="300">
        <v>3017244</v>
      </c>
      <c r="F29" s="300">
        <v>2591313</v>
      </c>
      <c r="G29" s="326">
        <v>2714611</v>
      </c>
      <c r="H29" s="326">
        <v>2573471</v>
      </c>
      <c r="I29" s="300">
        <v>2726351</v>
      </c>
      <c r="J29" s="300">
        <v>2762838</v>
      </c>
      <c r="K29" s="300">
        <v>2794148</v>
      </c>
      <c r="L29" s="300">
        <v>2917584</v>
      </c>
      <c r="M29" s="300">
        <v>2852684</v>
      </c>
      <c r="N29" s="300">
        <v>2860345</v>
      </c>
      <c r="O29" s="300">
        <v>2903338</v>
      </c>
      <c r="P29" s="300">
        <v>2929878</v>
      </c>
      <c r="Q29" s="300">
        <v>2904686</v>
      </c>
      <c r="R29" s="300">
        <v>2842837</v>
      </c>
      <c r="S29" s="300">
        <v>2947128</v>
      </c>
      <c r="T29" s="300">
        <v>3135459</v>
      </c>
      <c r="U29" s="300">
        <v>3259376</v>
      </c>
      <c r="V29" s="300">
        <v>3262839</v>
      </c>
      <c r="W29" s="300">
        <v>3290272</v>
      </c>
      <c r="X29" s="311">
        <v>-0.9</v>
      </c>
      <c r="Y29" s="311">
        <v>-2.1</v>
      </c>
      <c r="Z29" s="311">
        <v>3.7</v>
      </c>
      <c r="AA29" s="311">
        <v>6.4</v>
      </c>
      <c r="AB29" s="311">
        <v>4</v>
      </c>
      <c r="AC29" s="311">
        <v>0.1</v>
      </c>
    </row>
    <row r="30" spans="1:29">
      <c r="A30" s="315">
        <v>203</v>
      </c>
      <c r="B30" s="312" t="s">
        <v>95</v>
      </c>
      <c r="C30" s="300">
        <v>1115384</v>
      </c>
      <c r="D30" s="300">
        <v>1170432</v>
      </c>
      <c r="E30" s="300">
        <v>1139243</v>
      </c>
      <c r="F30" s="300">
        <v>1006373</v>
      </c>
      <c r="G30" s="326">
        <v>1030632</v>
      </c>
      <c r="H30" s="326">
        <v>993002</v>
      </c>
      <c r="I30" s="300">
        <v>1090623</v>
      </c>
      <c r="J30" s="300">
        <v>1062114</v>
      </c>
      <c r="K30" s="300">
        <v>1131439</v>
      </c>
      <c r="L30" s="300">
        <v>1173890</v>
      </c>
      <c r="M30" s="300">
        <v>1137669</v>
      </c>
      <c r="N30" s="300">
        <v>1125556</v>
      </c>
      <c r="O30" s="300">
        <v>1164690</v>
      </c>
      <c r="P30" s="300">
        <v>1179843</v>
      </c>
      <c r="Q30" s="300">
        <v>1133125</v>
      </c>
      <c r="R30" s="300">
        <v>1081534</v>
      </c>
      <c r="S30" s="300">
        <v>1121211</v>
      </c>
      <c r="T30" s="300">
        <v>1259408</v>
      </c>
      <c r="U30" s="300">
        <v>1308094</v>
      </c>
      <c r="V30" s="300">
        <v>1295909</v>
      </c>
      <c r="W30" s="300">
        <v>1307158</v>
      </c>
      <c r="X30" s="311">
        <v>-4</v>
      </c>
      <c r="Y30" s="311">
        <v>-4.5999999999999996</v>
      </c>
      <c r="Z30" s="311">
        <v>3.7</v>
      </c>
      <c r="AA30" s="311">
        <v>12.3</v>
      </c>
      <c r="AB30" s="311">
        <v>3.9</v>
      </c>
      <c r="AC30" s="311">
        <v>-0.9</v>
      </c>
    </row>
    <row r="31" spans="1:29">
      <c r="A31" s="315">
        <v>210</v>
      </c>
      <c r="B31" s="312" t="s">
        <v>96</v>
      </c>
      <c r="C31" s="300">
        <v>887635</v>
      </c>
      <c r="D31" s="300">
        <v>946739</v>
      </c>
      <c r="E31" s="300">
        <v>953770</v>
      </c>
      <c r="F31" s="300">
        <v>742477</v>
      </c>
      <c r="G31" s="326">
        <v>810764</v>
      </c>
      <c r="H31" s="326">
        <v>733199</v>
      </c>
      <c r="I31" s="300">
        <v>730349</v>
      </c>
      <c r="J31" s="300">
        <v>792773</v>
      </c>
      <c r="K31" s="300">
        <v>795095</v>
      </c>
      <c r="L31" s="300">
        <v>806382</v>
      </c>
      <c r="M31" s="300">
        <v>832790</v>
      </c>
      <c r="N31" s="300">
        <v>850464</v>
      </c>
      <c r="O31" s="300">
        <v>868939</v>
      </c>
      <c r="P31" s="300">
        <v>869038</v>
      </c>
      <c r="Q31" s="300">
        <v>831404</v>
      </c>
      <c r="R31" s="300">
        <v>825506</v>
      </c>
      <c r="S31" s="300">
        <v>855790</v>
      </c>
      <c r="T31" s="300">
        <v>1006900</v>
      </c>
      <c r="U31" s="300">
        <v>1045466</v>
      </c>
      <c r="V31" s="300">
        <v>1020937</v>
      </c>
      <c r="W31" s="300">
        <v>1031857</v>
      </c>
      <c r="X31" s="311">
        <v>-4.3</v>
      </c>
      <c r="Y31" s="311">
        <v>-0.7</v>
      </c>
      <c r="Z31" s="311">
        <v>3.7</v>
      </c>
      <c r="AA31" s="311">
        <v>17.7</v>
      </c>
      <c r="AB31" s="311">
        <v>3.8</v>
      </c>
      <c r="AC31" s="311">
        <v>-2.2999999999999998</v>
      </c>
    </row>
    <row r="32" spans="1:29">
      <c r="A32" s="315">
        <v>216</v>
      </c>
      <c r="B32" s="312" t="s">
        <v>97</v>
      </c>
      <c r="C32" s="300">
        <v>570471</v>
      </c>
      <c r="D32" s="300">
        <v>605421</v>
      </c>
      <c r="E32" s="300">
        <v>634626</v>
      </c>
      <c r="F32" s="300">
        <v>583856</v>
      </c>
      <c r="G32" s="326">
        <v>623557</v>
      </c>
      <c r="H32" s="326">
        <v>582231</v>
      </c>
      <c r="I32" s="300">
        <v>612346</v>
      </c>
      <c r="J32" s="300">
        <v>610939</v>
      </c>
      <c r="K32" s="300">
        <v>544813</v>
      </c>
      <c r="L32" s="300">
        <v>593260</v>
      </c>
      <c r="M32" s="300">
        <v>551940</v>
      </c>
      <c r="N32" s="300">
        <v>539117</v>
      </c>
      <c r="O32" s="300">
        <v>516723</v>
      </c>
      <c r="P32" s="300">
        <v>527837</v>
      </c>
      <c r="Q32" s="300">
        <v>584642</v>
      </c>
      <c r="R32" s="300">
        <v>527954</v>
      </c>
      <c r="S32" s="300">
        <v>547322</v>
      </c>
      <c r="T32" s="300">
        <v>517087</v>
      </c>
      <c r="U32" s="300">
        <v>539002</v>
      </c>
      <c r="V32" s="300">
        <v>554740</v>
      </c>
      <c r="W32" s="300">
        <v>558444</v>
      </c>
      <c r="X32" s="311">
        <v>10.8</v>
      </c>
      <c r="Y32" s="311">
        <v>-9.6999999999999993</v>
      </c>
      <c r="Z32" s="311">
        <v>3.7</v>
      </c>
      <c r="AA32" s="311">
        <v>-5.5</v>
      </c>
      <c r="AB32" s="311">
        <v>4.2</v>
      </c>
      <c r="AC32" s="311">
        <v>2.9</v>
      </c>
    </row>
    <row r="33" spans="1:29">
      <c r="A33" s="315">
        <v>381</v>
      </c>
      <c r="B33" s="312" t="s">
        <v>98</v>
      </c>
      <c r="C33" s="300">
        <v>145751</v>
      </c>
      <c r="D33" s="300">
        <v>152241</v>
      </c>
      <c r="E33" s="300">
        <v>145092</v>
      </c>
      <c r="F33" s="300">
        <v>123378</v>
      </c>
      <c r="G33" s="326">
        <v>133510</v>
      </c>
      <c r="H33" s="326">
        <v>147846</v>
      </c>
      <c r="I33" s="300">
        <v>158242</v>
      </c>
      <c r="J33" s="300">
        <v>163197</v>
      </c>
      <c r="K33" s="300">
        <v>168993</v>
      </c>
      <c r="L33" s="300">
        <v>187784</v>
      </c>
      <c r="M33" s="300">
        <v>174566</v>
      </c>
      <c r="N33" s="300">
        <v>180959</v>
      </c>
      <c r="O33" s="300">
        <v>180844</v>
      </c>
      <c r="P33" s="300">
        <v>173756</v>
      </c>
      <c r="Q33" s="300">
        <v>149576</v>
      </c>
      <c r="R33" s="300">
        <v>170548</v>
      </c>
      <c r="S33" s="300">
        <v>176805</v>
      </c>
      <c r="T33" s="300">
        <v>155624</v>
      </c>
      <c r="U33" s="300">
        <v>162132</v>
      </c>
      <c r="V33" s="300">
        <v>171444</v>
      </c>
      <c r="W33" s="300">
        <v>172154</v>
      </c>
      <c r="X33" s="311">
        <v>-13.9</v>
      </c>
      <c r="Y33" s="311">
        <v>14</v>
      </c>
      <c r="Z33" s="311">
        <v>3.7</v>
      </c>
      <c r="AA33" s="311">
        <v>-12</v>
      </c>
      <c r="AB33" s="311">
        <v>4.2</v>
      </c>
      <c r="AC33" s="311">
        <v>5.7</v>
      </c>
    </row>
    <row r="34" spans="1:29">
      <c r="A34" s="315">
        <v>382</v>
      </c>
      <c r="B34" s="312" t="s">
        <v>99</v>
      </c>
      <c r="C34" s="300">
        <v>138046</v>
      </c>
      <c r="D34" s="300">
        <v>138768</v>
      </c>
      <c r="E34" s="300">
        <v>144513</v>
      </c>
      <c r="F34" s="300">
        <v>135229</v>
      </c>
      <c r="G34" s="326">
        <v>116148</v>
      </c>
      <c r="H34" s="326">
        <v>117193</v>
      </c>
      <c r="I34" s="300">
        <v>134791</v>
      </c>
      <c r="J34" s="300">
        <v>133815</v>
      </c>
      <c r="K34" s="300">
        <v>153808</v>
      </c>
      <c r="L34" s="300">
        <v>156268</v>
      </c>
      <c r="M34" s="300">
        <v>155719</v>
      </c>
      <c r="N34" s="300">
        <v>164249</v>
      </c>
      <c r="O34" s="300">
        <v>172142</v>
      </c>
      <c r="P34" s="300">
        <v>179404</v>
      </c>
      <c r="Q34" s="300">
        <v>205939</v>
      </c>
      <c r="R34" s="300">
        <v>237295</v>
      </c>
      <c r="S34" s="300">
        <v>246000</v>
      </c>
      <c r="T34" s="300">
        <v>196440</v>
      </c>
      <c r="U34" s="300">
        <v>204682</v>
      </c>
      <c r="V34" s="300">
        <v>219809</v>
      </c>
      <c r="W34" s="300">
        <v>220659</v>
      </c>
      <c r="X34" s="311">
        <v>14.8</v>
      </c>
      <c r="Y34" s="311">
        <v>15.2</v>
      </c>
      <c r="Z34" s="311">
        <v>3.7</v>
      </c>
      <c r="AA34" s="311">
        <v>-20.100000000000001</v>
      </c>
      <c r="AB34" s="311">
        <v>4.2</v>
      </c>
      <c r="AC34" s="311">
        <v>7.4</v>
      </c>
    </row>
    <row r="35" spans="1:29">
      <c r="A35" s="313">
        <v>4</v>
      </c>
      <c r="B35" s="316" t="s">
        <v>100</v>
      </c>
      <c r="C35" s="300">
        <v>1210518</v>
      </c>
      <c r="D35" s="300">
        <v>1232049</v>
      </c>
      <c r="E35" s="300">
        <v>1209526</v>
      </c>
      <c r="F35" s="300">
        <v>1149616</v>
      </c>
      <c r="G35" s="326">
        <v>1172869</v>
      </c>
      <c r="H35" s="326">
        <v>1107067</v>
      </c>
      <c r="I35" s="300">
        <v>1089208</v>
      </c>
      <c r="J35" s="300">
        <v>1141888</v>
      </c>
      <c r="K35" s="300">
        <v>1138157</v>
      </c>
      <c r="L35" s="300">
        <v>1176577</v>
      </c>
      <c r="M35" s="300">
        <v>1229842</v>
      </c>
      <c r="N35" s="300">
        <v>1279154</v>
      </c>
      <c r="O35" s="300">
        <v>1265486</v>
      </c>
      <c r="P35" s="300">
        <v>1274990</v>
      </c>
      <c r="Q35" s="300">
        <v>1267098</v>
      </c>
      <c r="R35" s="300">
        <v>1317179</v>
      </c>
      <c r="S35" s="300">
        <v>1365500</v>
      </c>
      <c r="T35" s="300">
        <v>1299583</v>
      </c>
      <c r="U35" s="300">
        <v>1341995</v>
      </c>
      <c r="V35" s="300">
        <v>1384340</v>
      </c>
      <c r="W35" s="300">
        <v>1391521</v>
      </c>
      <c r="X35" s="311">
        <v>-0.6</v>
      </c>
      <c r="Y35" s="311">
        <v>4</v>
      </c>
      <c r="Z35" s="311">
        <v>3.7</v>
      </c>
      <c r="AA35" s="311">
        <v>-4.8</v>
      </c>
      <c r="AB35" s="311">
        <v>3.3</v>
      </c>
      <c r="AC35" s="311">
        <v>3.2</v>
      </c>
    </row>
    <row r="36" spans="1:29">
      <c r="A36" s="313">
        <v>213</v>
      </c>
      <c r="B36" s="313" t="s">
        <v>229</v>
      </c>
      <c r="C36" s="300">
        <v>163676</v>
      </c>
      <c r="D36" s="300">
        <v>170122</v>
      </c>
      <c r="E36" s="300">
        <v>160343</v>
      </c>
      <c r="F36" s="300">
        <v>152305</v>
      </c>
      <c r="G36" s="326">
        <v>154214</v>
      </c>
      <c r="H36" s="326">
        <v>129338</v>
      </c>
      <c r="I36" s="300">
        <v>130147</v>
      </c>
      <c r="J36" s="300">
        <v>145702</v>
      </c>
      <c r="K36" s="300">
        <v>132866</v>
      </c>
      <c r="L36" s="300">
        <v>141791</v>
      </c>
      <c r="M36" s="300">
        <v>139506</v>
      </c>
      <c r="N36" s="300">
        <v>139374</v>
      </c>
      <c r="O36" s="300">
        <v>140172</v>
      </c>
      <c r="P36" s="300">
        <v>148450</v>
      </c>
      <c r="Q36" s="300">
        <v>143760</v>
      </c>
      <c r="R36" s="300">
        <v>146234</v>
      </c>
      <c r="S36" s="300">
        <v>151598</v>
      </c>
      <c r="T36" s="300">
        <v>157699</v>
      </c>
      <c r="U36" s="300">
        <v>162980</v>
      </c>
      <c r="V36" s="300">
        <v>164180</v>
      </c>
      <c r="W36" s="300">
        <v>164120</v>
      </c>
      <c r="X36" s="311">
        <v>-3.2</v>
      </c>
      <c r="Y36" s="311">
        <v>1.7</v>
      </c>
      <c r="Z36" s="311">
        <v>3.7</v>
      </c>
      <c r="AA36" s="311">
        <v>4</v>
      </c>
      <c r="AB36" s="311">
        <v>3.3</v>
      </c>
      <c r="AC36" s="311">
        <v>0.7</v>
      </c>
    </row>
    <row r="37" spans="1:29">
      <c r="A37" s="313">
        <v>215</v>
      </c>
      <c r="B37" s="313" t="s">
        <v>230</v>
      </c>
      <c r="C37" s="300">
        <v>287011</v>
      </c>
      <c r="D37" s="300">
        <v>294752</v>
      </c>
      <c r="E37" s="300">
        <v>289397</v>
      </c>
      <c r="F37" s="300">
        <v>271544</v>
      </c>
      <c r="G37" s="326">
        <v>275602</v>
      </c>
      <c r="H37" s="326">
        <v>260752</v>
      </c>
      <c r="I37" s="300">
        <v>261247</v>
      </c>
      <c r="J37" s="300">
        <v>264805</v>
      </c>
      <c r="K37" s="300">
        <v>257056</v>
      </c>
      <c r="L37" s="300">
        <v>273555</v>
      </c>
      <c r="M37" s="300">
        <v>282309</v>
      </c>
      <c r="N37" s="300">
        <v>288436</v>
      </c>
      <c r="O37" s="300">
        <v>290222</v>
      </c>
      <c r="P37" s="300">
        <v>290211</v>
      </c>
      <c r="Q37" s="300">
        <v>298040</v>
      </c>
      <c r="R37" s="300">
        <v>304294</v>
      </c>
      <c r="S37" s="300">
        <v>315457</v>
      </c>
      <c r="T37" s="300">
        <v>325095</v>
      </c>
      <c r="U37" s="300">
        <v>334589</v>
      </c>
      <c r="V37" s="300">
        <v>337481</v>
      </c>
      <c r="W37" s="300">
        <v>339578</v>
      </c>
      <c r="X37" s="311">
        <v>2.7</v>
      </c>
      <c r="Y37" s="311">
        <v>2.1</v>
      </c>
      <c r="Z37" s="311">
        <v>3.7</v>
      </c>
      <c r="AA37" s="311">
        <v>3.1</v>
      </c>
      <c r="AB37" s="311">
        <v>2.9</v>
      </c>
      <c r="AC37" s="311">
        <v>0.9</v>
      </c>
    </row>
    <row r="38" spans="1:29">
      <c r="A38" s="315">
        <v>218</v>
      </c>
      <c r="B38" s="312" t="s">
        <v>101</v>
      </c>
      <c r="C38" s="300">
        <v>227349</v>
      </c>
      <c r="D38" s="300">
        <v>233382</v>
      </c>
      <c r="E38" s="300">
        <v>235920</v>
      </c>
      <c r="F38" s="300">
        <v>221085</v>
      </c>
      <c r="G38" s="326">
        <v>226010</v>
      </c>
      <c r="H38" s="326">
        <v>218454</v>
      </c>
      <c r="I38" s="300">
        <v>204435</v>
      </c>
      <c r="J38" s="300">
        <v>226681</v>
      </c>
      <c r="K38" s="300">
        <v>234631</v>
      </c>
      <c r="L38" s="300">
        <v>251145</v>
      </c>
      <c r="M38" s="300">
        <v>247972</v>
      </c>
      <c r="N38" s="300">
        <v>256572</v>
      </c>
      <c r="O38" s="300">
        <v>259976</v>
      </c>
      <c r="P38" s="300">
        <v>259218</v>
      </c>
      <c r="Q38" s="300">
        <v>248717</v>
      </c>
      <c r="R38" s="300">
        <v>260701</v>
      </c>
      <c r="S38" s="300">
        <v>270265</v>
      </c>
      <c r="T38" s="300">
        <v>253809</v>
      </c>
      <c r="U38" s="300">
        <v>263710</v>
      </c>
      <c r="V38" s="300">
        <v>275652</v>
      </c>
      <c r="W38" s="300">
        <v>278163</v>
      </c>
      <c r="X38" s="311">
        <v>-4.0999999999999996</v>
      </c>
      <c r="Y38" s="311">
        <v>4.8</v>
      </c>
      <c r="Z38" s="311">
        <v>3.7</v>
      </c>
      <c r="AA38" s="311">
        <v>-6.1</v>
      </c>
      <c r="AB38" s="311">
        <v>3.9</v>
      </c>
      <c r="AC38" s="311">
        <v>4.5</v>
      </c>
    </row>
    <row r="39" spans="1:29">
      <c r="A39" s="315">
        <v>220</v>
      </c>
      <c r="B39" s="312" t="s">
        <v>102</v>
      </c>
      <c r="C39" s="300">
        <v>199715</v>
      </c>
      <c r="D39" s="300">
        <v>208727</v>
      </c>
      <c r="E39" s="300">
        <v>204059</v>
      </c>
      <c r="F39" s="300">
        <v>200713</v>
      </c>
      <c r="G39" s="326">
        <v>198086</v>
      </c>
      <c r="H39" s="326">
        <v>195232</v>
      </c>
      <c r="I39" s="300">
        <v>200058</v>
      </c>
      <c r="J39" s="300">
        <v>210037</v>
      </c>
      <c r="K39" s="300">
        <v>200410</v>
      </c>
      <c r="L39" s="300">
        <v>206208</v>
      </c>
      <c r="M39" s="300">
        <v>225013</v>
      </c>
      <c r="N39" s="300">
        <v>247584</v>
      </c>
      <c r="O39" s="300">
        <v>251320</v>
      </c>
      <c r="P39" s="300">
        <v>242311</v>
      </c>
      <c r="Q39" s="300">
        <v>230317</v>
      </c>
      <c r="R39" s="300">
        <v>258911</v>
      </c>
      <c r="S39" s="300">
        <v>268410</v>
      </c>
      <c r="T39" s="300">
        <v>237131</v>
      </c>
      <c r="U39" s="300">
        <v>244991</v>
      </c>
      <c r="V39" s="300">
        <v>258222</v>
      </c>
      <c r="W39" s="300">
        <v>258377</v>
      </c>
      <c r="X39" s="311">
        <v>-4.9000000000000004</v>
      </c>
      <c r="Y39" s="311">
        <v>12.4</v>
      </c>
      <c r="Z39" s="311">
        <v>3.7</v>
      </c>
      <c r="AA39" s="311">
        <v>-11.7</v>
      </c>
      <c r="AB39" s="311">
        <v>3.3</v>
      </c>
      <c r="AC39" s="311">
        <v>5.4</v>
      </c>
    </row>
    <row r="40" spans="1:29">
      <c r="A40" s="315">
        <v>228</v>
      </c>
      <c r="B40" s="312" t="s">
        <v>231</v>
      </c>
      <c r="C40" s="300">
        <v>266111</v>
      </c>
      <c r="D40" s="300">
        <v>257998</v>
      </c>
      <c r="E40" s="300">
        <v>254896</v>
      </c>
      <c r="F40" s="300">
        <v>247259</v>
      </c>
      <c r="G40" s="326">
        <v>260181</v>
      </c>
      <c r="H40" s="326">
        <v>241479</v>
      </c>
      <c r="I40" s="300">
        <v>233297</v>
      </c>
      <c r="J40" s="300">
        <v>233669</v>
      </c>
      <c r="K40" s="300">
        <v>251362</v>
      </c>
      <c r="L40" s="300">
        <v>240213</v>
      </c>
      <c r="M40" s="300">
        <v>269797</v>
      </c>
      <c r="N40" s="300">
        <v>280724</v>
      </c>
      <c r="O40" s="300">
        <v>259411</v>
      </c>
      <c r="P40" s="300">
        <v>270383</v>
      </c>
      <c r="Q40" s="300">
        <v>281341</v>
      </c>
      <c r="R40" s="300">
        <v>280387</v>
      </c>
      <c r="S40" s="300">
        <v>290673</v>
      </c>
      <c r="T40" s="300">
        <v>249579</v>
      </c>
      <c r="U40" s="300">
        <v>258017</v>
      </c>
      <c r="V40" s="300">
        <v>272577</v>
      </c>
      <c r="W40" s="300">
        <v>274297</v>
      </c>
      <c r="X40" s="311">
        <v>4.0999999999999996</v>
      </c>
      <c r="Y40" s="311">
        <v>-0.3</v>
      </c>
      <c r="Z40" s="311">
        <v>3.7</v>
      </c>
      <c r="AA40" s="311">
        <v>-14.1</v>
      </c>
      <c r="AB40" s="311">
        <v>3.4</v>
      </c>
      <c r="AC40" s="311">
        <v>5.6</v>
      </c>
    </row>
    <row r="41" spans="1:29">
      <c r="A41" s="315">
        <v>365</v>
      </c>
      <c r="B41" s="312" t="s">
        <v>232</v>
      </c>
      <c r="C41" s="300">
        <v>66656</v>
      </c>
      <c r="D41" s="300">
        <v>67068</v>
      </c>
      <c r="E41" s="300">
        <v>64911</v>
      </c>
      <c r="F41" s="300">
        <v>56710</v>
      </c>
      <c r="G41" s="326">
        <v>58776</v>
      </c>
      <c r="H41" s="326">
        <v>61812</v>
      </c>
      <c r="I41" s="300">
        <v>60024</v>
      </c>
      <c r="J41" s="300">
        <v>60994</v>
      </c>
      <c r="K41" s="300">
        <v>61832</v>
      </c>
      <c r="L41" s="300">
        <v>63665</v>
      </c>
      <c r="M41" s="300">
        <v>65245</v>
      </c>
      <c r="N41" s="300">
        <v>66464</v>
      </c>
      <c r="O41" s="300">
        <v>64385</v>
      </c>
      <c r="P41" s="300">
        <v>64417</v>
      </c>
      <c r="Q41" s="300">
        <v>64923</v>
      </c>
      <c r="R41" s="300">
        <v>66652</v>
      </c>
      <c r="S41" s="300">
        <v>69097</v>
      </c>
      <c r="T41" s="300">
        <v>76270</v>
      </c>
      <c r="U41" s="300">
        <v>77708</v>
      </c>
      <c r="V41" s="300">
        <v>76228</v>
      </c>
      <c r="W41" s="300">
        <v>76986</v>
      </c>
      <c r="X41" s="311">
        <v>0.8</v>
      </c>
      <c r="Y41" s="311">
        <v>2.7</v>
      </c>
      <c r="Z41" s="311">
        <v>3.7</v>
      </c>
      <c r="AA41" s="311">
        <v>10.4</v>
      </c>
      <c r="AB41" s="311">
        <v>1.9</v>
      </c>
      <c r="AC41" s="311">
        <v>-1.9</v>
      </c>
    </row>
    <row r="42" spans="1:29">
      <c r="A42" s="313">
        <v>5</v>
      </c>
      <c r="B42" s="316" t="s">
        <v>103</v>
      </c>
      <c r="C42" s="300">
        <v>2611820</v>
      </c>
      <c r="D42" s="300">
        <v>2661657</v>
      </c>
      <c r="E42" s="300">
        <v>2733592</v>
      </c>
      <c r="F42" s="300">
        <v>2378336</v>
      </c>
      <c r="G42" s="326">
        <v>2552430</v>
      </c>
      <c r="H42" s="326">
        <v>2455054</v>
      </c>
      <c r="I42" s="300">
        <v>2393804</v>
      </c>
      <c r="J42" s="300">
        <v>2594127</v>
      </c>
      <c r="K42" s="300">
        <v>2611231</v>
      </c>
      <c r="L42" s="300">
        <v>2723710</v>
      </c>
      <c r="M42" s="300">
        <v>2793680</v>
      </c>
      <c r="N42" s="300">
        <v>2805158</v>
      </c>
      <c r="O42" s="300">
        <v>2802973</v>
      </c>
      <c r="P42" s="300">
        <v>2776572</v>
      </c>
      <c r="Q42" s="300">
        <v>2744860</v>
      </c>
      <c r="R42" s="300">
        <v>2974060</v>
      </c>
      <c r="S42" s="300">
        <v>3083165</v>
      </c>
      <c r="T42" s="300">
        <v>2800621</v>
      </c>
      <c r="U42" s="300">
        <v>2905117</v>
      </c>
      <c r="V42" s="300">
        <v>3040893</v>
      </c>
      <c r="W42" s="300">
        <v>3056968</v>
      </c>
      <c r="X42" s="311">
        <v>-1.1000000000000001</v>
      </c>
      <c r="Y42" s="311">
        <v>8.4</v>
      </c>
      <c r="Z42" s="311">
        <v>3.7</v>
      </c>
      <c r="AA42" s="311">
        <v>-9.1999999999999993</v>
      </c>
      <c r="AB42" s="311">
        <v>3.7</v>
      </c>
      <c r="AC42" s="311">
        <v>4.7</v>
      </c>
    </row>
    <row r="43" spans="1:29">
      <c r="A43" s="313">
        <v>201</v>
      </c>
      <c r="B43" s="313" t="s">
        <v>233</v>
      </c>
      <c r="C43" s="300">
        <v>2387051</v>
      </c>
      <c r="D43" s="300">
        <v>2431337</v>
      </c>
      <c r="E43" s="300">
        <v>2509294</v>
      </c>
      <c r="F43" s="300">
        <v>2170393</v>
      </c>
      <c r="G43" s="326">
        <v>2330042</v>
      </c>
      <c r="H43" s="326">
        <v>2237772</v>
      </c>
      <c r="I43" s="300">
        <v>2187191</v>
      </c>
      <c r="J43" s="300">
        <v>2363257</v>
      </c>
      <c r="K43" s="300">
        <v>2382018</v>
      </c>
      <c r="L43" s="300">
        <v>2485756</v>
      </c>
      <c r="M43" s="300">
        <v>2539518</v>
      </c>
      <c r="N43" s="300">
        <v>2544320</v>
      </c>
      <c r="O43" s="300">
        <v>2543347</v>
      </c>
      <c r="P43" s="300">
        <v>2520341</v>
      </c>
      <c r="Q43" s="300">
        <v>2500804</v>
      </c>
      <c r="R43" s="300">
        <v>2724844</v>
      </c>
      <c r="S43" s="300">
        <v>2824806</v>
      </c>
      <c r="T43" s="300">
        <v>2555757</v>
      </c>
      <c r="U43" s="300">
        <v>2652435</v>
      </c>
      <c r="V43" s="300">
        <v>2779001</v>
      </c>
      <c r="W43" s="300">
        <v>2794507</v>
      </c>
      <c r="X43" s="311">
        <v>-0.8</v>
      </c>
      <c r="Y43" s="311">
        <v>9</v>
      </c>
      <c r="Z43" s="311">
        <v>3.7</v>
      </c>
      <c r="AA43" s="311">
        <v>-9.5</v>
      </c>
      <c r="AB43" s="311">
        <v>3.8</v>
      </c>
      <c r="AC43" s="311">
        <v>4.8</v>
      </c>
    </row>
    <row r="44" spans="1:29">
      <c r="A44" s="315">
        <v>442</v>
      </c>
      <c r="B44" s="312" t="s">
        <v>104</v>
      </c>
      <c r="C44" s="300">
        <v>43006</v>
      </c>
      <c r="D44" s="300">
        <v>42032</v>
      </c>
      <c r="E44" s="300">
        <v>39764</v>
      </c>
      <c r="F44" s="300">
        <v>35400</v>
      </c>
      <c r="G44" s="326">
        <v>33512</v>
      </c>
      <c r="H44" s="326">
        <v>31238</v>
      </c>
      <c r="I44" s="300">
        <v>33130</v>
      </c>
      <c r="J44" s="300">
        <v>36083</v>
      </c>
      <c r="K44" s="300">
        <v>34529</v>
      </c>
      <c r="L44" s="300">
        <v>34170</v>
      </c>
      <c r="M44" s="300">
        <v>36389</v>
      </c>
      <c r="N44" s="300">
        <v>36481</v>
      </c>
      <c r="O44" s="300">
        <v>37626</v>
      </c>
      <c r="P44" s="300">
        <v>38274</v>
      </c>
      <c r="Q44" s="300">
        <v>36724</v>
      </c>
      <c r="R44" s="300">
        <v>41106</v>
      </c>
      <c r="S44" s="300">
        <v>42614</v>
      </c>
      <c r="T44" s="300">
        <v>47393</v>
      </c>
      <c r="U44" s="300">
        <v>48352</v>
      </c>
      <c r="V44" s="300">
        <v>47108</v>
      </c>
      <c r="W44" s="300">
        <v>46955</v>
      </c>
      <c r="X44" s="311">
        <v>-4</v>
      </c>
      <c r="Y44" s="311">
        <v>11.9</v>
      </c>
      <c r="Z44" s="311">
        <v>3.7</v>
      </c>
      <c r="AA44" s="311">
        <v>11.2</v>
      </c>
      <c r="AB44" s="311">
        <v>2</v>
      </c>
      <c r="AC44" s="311">
        <v>-2.6</v>
      </c>
    </row>
    <row r="45" spans="1:29">
      <c r="A45" s="315">
        <v>443</v>
      </c>
      <c r="B45" s="312" t="s">
        <v>105</v>
      </c>
      <c r="C45" s="300">
        <v>146102</v>
      </c>
      <c r="D45" s="300">
        <v>153720</v>
      </c>
      <c r="E45" s="300">
        <v>150425</v>
      </c>
      <c r="F45" s="300">
        <v>139287</v>
      </c>
      <c r="G45" s="326">
        <v>157025</v>
      </c>
      <c r="H45" s="326">
        <v>156244</v>
      </c>
      <c r="I45" s="300">
        <v>145527</v>
      </c>
      <c r="J45" s="300">
        <v>163581</v>
      </c>
      <c r="K45" s="300">
        <v>163706</v>
      </c>
      <c r="L45" s="300">
        <v>169233</v>
      </c>
      <c r="M45" s="300">
        <v>182677</v>
      </c>
      <c r="N45" s="300">
        <v>188833</v>
      </c>
      <c r="O45" s="300">
        <v>187240</v>
      </c>
      <c r="P45" s="300">
        <v>184642</v>
      </c>
      <c r="Q45" s="300">
        <v>174357</v>
      </c>
      <c r="R45" s="300">
        <v>174732</v>
      </c>
      <c r="S45" s="300">
        <v>181143</v>
      </c>
      <c r="T45" s="300">
        <v>149819</v>
      </c>
      <c r="U45" s="300">
        <v>155919</v>
      </c>
      <c r="V45" s="300">
        <v>169352</v>
      </c>
      <c r="W45" s="300">
        <v>169902</v>
      </c>
      <c r="X45" s="311">
        <v>-5.6</v>
      </c>
      <c r="Y45" s="311">
        <v>0.2</v>
      </c>
      <c r="Z45" s="311">
        <v>3.7</v>
      </c>
      <c r="AA45" s="311">
        <v>-17.3</v>
      </c>
      <c r="AB45" s="311">
        <v>4.0999999999999996</v>
      </c>
      <c r="AC45" s="311">
        <v>8.6</v>
      </c>
    </row>
    <row r="46" spans="1:29">
      <c r="A46" s="315">
        <v>446</v>
      </c>
      <c r="B46" s="312" t="s">
        <v>234</v>
      </c>
      <c r="C46" s="300">
        <v>35661</v>
      </c>
      <c r="D46" s="300">
        <v>34568</v>
      </c>
      <c r="E46" s="300">
        <v>34109</v>
      </c>
      <c r="F46" s="300">
        <v>33256</v>
      </c>
      <c r="G46" s="326">
        <v>31851</v>
      </c>
      <c r="H46" s="326">
        <v>29800</v>
      </c>
      <c r="I46" s="300">
        <v>27956</v>
      </c>
      <c r="J46" s="300">
        <v>31206</v>
      </c>
      <c r="K46" s="300">
        <v>30978</v>
      </c>
      <c r="L46" s="300">
        <v>34551</v>
      </c>
      <c r="M46" s="300">
        <v>35096</v>
      </c>
      <c r="N46" s="300">
        <v>35524</v>
      </c>
      <c r="O46" s="300">
        <v>34760</v>
      </c>
      <c r="P46" s="300">
        <v>33315</v>
      </c>
      <c r="Q46" s="300">
        <v>32975</v>
      </c>
      <c r="R46" s="300">
        <v>33378</v>
      </c>
      <c r="S46" s="300">
        <v>34602</v>
      </c>
      <c r="T46" s="300">
        <v>47652</v>
      </c>
      <c r="U46" s="300">
        <v>48411</v>
      </c>
      <c r="V46" s="300">
        <v>45432</v>
      </c>
      <c r="W46" s="300">
        <v>45604</v>
      </c>
      <c r="X46" s="311">
        <v>-1</v>
      </c>
      <c r="Y46" s="311">
        <v>1.2</v>
      </c>
      <c r="Z46" s="311">
        <v>3.7</v>
      </c>
      <c r="AA46" s="311">
        <v>37.700000000000003</v>
      </c>
      <c r="AB46" s="311">
        <v>1.6</v>
      </c>
      <c r="AC46" s="311">
        <v>-6.2</v>
      </c>
    </row>
    <row r="47" spans="1:29">
      <c r="A47" s="313">
        <v>6</v>
      </c>
      <c r="B47" s="316" t="s">
        <v>106</v>
      </c>
      <c r="C47" s="300">
        <v>1005683</v>
      </c>
      <c r="D47" s="300">
        <v>1024997</v>
      </c>
      <c r="E47" s="300">
        <v>983168</v>
      </c>
      <c r="F47" s="300">
        <v>939359</v>
      </c>
      <c r="G47" s="326">
        <v>980213</v>
      </c>
      <c r="H47" s="326">
        <v>959886</v>
      </c>
      <c r="I47" s="300">
        <v>960095</v>
      </c>
      <c r="J47" s="300">
        <v>970159</v>
      </c>
      <c r="K47" s="300">
        <v>992768</v>
      </c>
      <c r="L47" s="300">
        <v>1044551</v>
      </c>
      <c r="M47" s="300">
        <v>1072500</v>
      </c>
      <c r="N47" s="300">
        <v>1099414</v>
      </c>
      <c r="O47" s="300">
        <v>1095313</v>
      </c>
      <c r="P47" s="300">
        <v>1093003</v>
      </c>
      <c r="Q47" s="300">
        <v>1108865</v>
      </c>
      <c r="R47" s="300">
        <v>1152382</v>
      </c>
      <c r="S47" s="300">
        <v>1194658</v>
      </c>
      <c r="T47" s="300">
        <v>1161447</v>
      </c>
      <c r="U47" s="300">
        <v>1199261</v>
      </c>
      <c r="V47" s="300">
        <v>1228855</v>
      </c>
      <c r="W47" s="300">
        <v>1233155</v>
      </c>
      <c r="X47" s="311">
        <v>1.5</v>
      </c>
      <c r="Y47" s="311">
        <v>3.9</v>
      </c>
      <c r="Z47" s="311">
        <v>3.7</v>
      </c>
      <c r="AA47" s="311">
        <v>-2.8</v>
      </c>
      <c r="AB47" s="311">
        <v>3.3</v>
      </c>
      <c r="AC47" s="311">
        <v>2.5</v>
      </c>
    </row>
    <row r="48" spans="1:29">
      <c r="A48" s="315">
        <v>208</v>
      </c>
      <c r="B48" s="312" t="s">
        <v>107</v>
      </c>
      <c r="C48" s="300">
        <v>136953</v>
      </c>
      <c r="D48" s="300">
        <v>138852</v>
      </c>
      <c r="E48" s="300">
        <v>135060</v>
      </c>
      <c r="F48" s="300">
        <v>130943</v>
      </c>
      <c r="G48" s="326">
        <v>127901</v>
      </c>
      <c r="H48" s="326">
        <v>108987</v>
      </c>
      <c r="I48" s="300">
        <v>110526</v>
      </c>
      <c r="J48" s="300">
        <v>111985</v>
      </c>
      <c r="K48" s="300">
        <v>130083</v>
      </c>
      <c r="L48" s="300">
        <v>172620</v>
      </c>
      <c r="M48" s="300">
        <v>144588</v>
      </c>
      <c r="N48" s="300">
        <v>146216</v>
      </c>
      <c r="O48" s="300">
        <v>159516</v>
      </c>
      <c r="P48" s="300">
        <v>161813</v>
      </c>
      <c r="Q48" s="300">
        <v>186159</v>
      </c>
      <c r="R48" s="300">
        <v>187926</v>
      </c>
      <c r="S48" s="300">
        <v>194820</v>
      </c>
      <c r="T48" s="300">
        <v>160923</v>
      </c>
      <c r="U48" s="300">
        <v>166643</v>
      </c>
      <c r="V48" s="300">
        <v>178929</v>
      </c>
      <c r="W48" s="300">
        <v>179049</v>
      </c>
      <c r="X48" s="311">
        <v>15</v>
      </c>
      <c r="Y48" s="311">
        <v>0.9</v>
      </c>
      <c r="Z48" s="311">
        <v>3.7</v>
      </c>
      <c r="AA48" s="311">
        <v>-17.399999999999999</v>
      </c>
      <c r="AB48" s="311">
        <v>3.6</v>
      </c>
      <c r="AC48" s="311">
        <v>7.4</v>
      </c>
    </row>
    <row r="49" spans="1:29">
      <c r="A49" s="315">
        <v>212</v>
      </c>
      <c r="B49" s="312" t="s">
        <v>108</v>
      </c>
      <c r="C49" s="300">
        <v>200785</v>
      </c>
      <c r="D49" s="300">
        <v>198990</v>
      </c>
      <c r="E49" s="300">
        <v>190710</v>
      </c>
      <c r="F49" s="300">
        <v>197588</v>
      </c>
      <c r="G49" s="326">
        <v>214502</v>
      </c>
      <c r="H49" s="326">
        <v>213701</v>
      </c>
      <c r="I49" s="300">
        <v>217173</v>
      </c>
      <c r="J49" s="300">
        <v>225034</v>
      </c>
      <c r="K49" s="300">
        <v>221111</v>
      </c>
      <c r="L49" s="300">
        <v>242039</v>
      </c>
      <c r="M49" s="300">
        <v>262828</v>
      </c>
      <c r="N49" s="300">
        <v>262820</v>
      </c>
      <c r="O49" s="300">
        <v>251013</v>
      </c>
      <c r="P49" s="300">
        <v>251211</v>
      </c>
      <c r="Q49" s="300">
        <v>250303</v>
      </c>
      <c r="R49" s="300">
        <v>237760</v>
      </c>
      <c r="S49" s="300">
        <v>246482</v>
      </c>
      <c r="T49" s="300">
        <v>253776</v>
      </c>
      <c r="U49" s="300">
        <v>263072</v>
      </c>
      <c r="V49" s="300">
        <v>267840</v>
      </c>
      <c r="W49" s="300">
        <v>268728</v>
      </c>
      <c r="X49" s="311">
        <v>-0.4</v>
      </c>
      <c r="Y49" s="311">
        <v>-5</v>
      </c>
      <c r="Z49" s="311">
        <v>3.7</v>
      </c>
      <c r="AA49" s="311">
        <v>3</v>
      </c>
      <c r="AB49" s="311">
        <v>3.7</v>
      </c>
      <c r="AC49" s="311">
        <v>1.8</v>
      </c>
    </row>
    <row r="50" spans="1:29">
      <c r="A50" s="315">
        <v>227</v>
      </c>
      <c r="B50" s="312" t="s">
        <v>235</v>
      </c>
      <c r="C50" s="300">
        <v>129973</v>
      </c>
      <c r="D50" s="300">
        <v>132351</v>
      </c>
      <c r="E50" s="300">
        <v>124393</v>
      </c>
      <c r="F50" s="300">
        <v>119053</v>
      </c>
      <c r="G50" s="326">
        <v>117807</v>
      </c>
      <c r="H50" s="326">
        <v>113111</v>
      </c>
      <c r="I50" s="300">
        <v>115627</v>
      </c>
      <c r="J50" s="300">
        <v>120619</v>
      </c>
      <c r="K50" s="300">
        <v>118492</v>
      </c>
      <c r="L50" s="300">
        <v>120197</v>
      </c>
      <c r="M50" s="300">
        <v>120629</v>
      </c>
      <c r="N50" s="300">
        <v>118561</v>
      </c>
      <c r="O50" s="300">
        <v>120311</v>
      </c>
      <c r="P50" s="300">
        <v>116863</v>
      </c>
      <c r="Q50" s="300">
        <v>109030</v>
      </c>
      <c r="R50" s="300">
        <v>114860</v>
      </c>
      <c r="S50" s="300">
        <v>119074</v>
      </c>
      <c r="T50" s="300">
        <v>143273</v>
      </c>
      <c r="U50" s="300">
        <v>146513</v>
      </c>
      <c r="V50" s="300">
        <v>141658</v>
      </c>
      <c r="W50" s="300">
        <v>140977</v>
      </c>
      <c r="X50" s="311">
        <v>-6.7</v>
      </c>
      <c r="Y50" s="311">
        <v>5.3</v>
      </c>
      <c r="Z50" s="311">
        <v>3.7</v>
      </c>
      <c r="AA50" s="311">
        <v>20.3</v>
      </c>
      <c r="AB50" s="311">
        <v>2.2999999999999998</v>
      </c>
      <c r="AC50" s="311">
        <v>-3.3</v>
      </c>
    </row>
    <row r="51" spans="1:29">
      <c r="A51" s="315">
        <v>229</v>
      </c>
      <c r="B51" s="312" t="s">
        <v>236</v>
      </c>
      <c r="C51" s="300">
        <v>319842</v>
      </c>
      <c r="D51" s="300">
        <v>329302</v>
      </c>
      <c r="E51" s="300">
        <v>325678</v>
      </c>
      <c r="F51" s="300">
        <v>295927</v>
      </c>
      <c r="G51" s="326">
        <v>312170</v>
      </c>
      <c r="H51" s="326">
        <v>320712</v>
      </c>
      <c r="I51" s="300">
        <v>318494</v>
      </c>
      <c r="J51" s="300">
        <v>325767</v>
      </c>
      <c r="K51" s="300">
        <v>324262</v>
      </c>
      <c r="L51" s="300">
        <v>346330</v>
      </c>
      <c r="M51" s="300">
        <v>352159</v>
      </c>
      <c r="N51" s="300">
        <v>360125</v>
      </c>
      <c r="O51" s="300">
        <v>349905</v>
      </c>
      <c r="P51" s="300">
        <v>353026</v>
      </c>
      <c r="Q51" s="300">
        <v>344935</v>
      </c>
      <c r="R51" s="300">
        <v>353415</v>
      </c>
      <c r="S51" s="300">
        <v>366380</v>
      </c>
      <c r="T51" s="300">
        <v>344805</v>
      </c>
      <c r="U51" s="300">
        <v>357229</v>
      </c>
      <c r="V51" s="300">
        <v>370143</v>
      </c>
      <c r="W51" s="300">
        <v>372871</v>
      </c>
      <c r="X51" s="311">
        <v>-2.2999999999999998</v>
      </c>
      <c r="Y51" s="311">
        <v>2.5</v>
      </c>
      <c r="Z51" s="311">
        <v>3.7</v>
      </c>
      <c r="AA51" s="311">
        <v>-5.9</v>
      </c>
      <c r="AB51" s="311">
        <v>3.6</v>
      </c>
      <c r="AC51" s="311">
        <v>3.6</v>
      </c>
    </row>
    <row r="52" spans="1:29">
      <c r="A52" s="315">
        <v>464</v>
      </c>
      <c r="B52" s="312" t="s">
        <v>109</v>
      </c>
      <c r="C52" s="300">
        <v>107731</v>
      </c>
      <c r="D52" s="300">
        <v>114542</v>
      </c>
      <c r="E52" s="300">
        <v>100785</v>
      </c>
      <c r="F52" s="300">
        <v>93242</v>
      </c>
      <c r="G52" s="326">
        <v>102847</v>
      </c>
      <c r="H52" s="326">
        <v>104970</v>
      </c>
      <c r="I52" s="300">
        <v>101317</v>
      </c>
      <c r="J52" s="300">
        <v>86547</v>
      </c>
      <c r="K52" s="300">
        <v>94609</v>
      </c>
      <c r="L52" s="300">
        <v>56274</v>
      </c>
      <c r="M52" s="300">
        <v>80703</v>
      </c>
      <c r="N52" s="300">
        <v>99198</v>
      </c>
      <c r="O52" s="300">
        <v>100559</v>
      </c>
      <c r="P52" s="300">
        <v>97371</v>
      </c>
      <c r="Q52" s="300">
        <v>110847</v>
      </c>
      <c r="R52" s="300">
        <v>141138</v>
      </c>
      <c r="S52" s="300">
        <v>146316</v>
      </c>
      <c r="T52" s="300">
        <v>123793</v>
      </c>
      <c r="U52" s="300">
        <v>128147</v>
      </c>
      <c r="V52" s="300">
        <v>135253</v>
      </c>
      <c r="W52" s="300">
        <v>136697</v>
      </c>
      <c r="X52" s="311">
        <v>13.8</v>
      </c>
      <c r="Y52" s="311">
        <v>27.3</v>
      </c>
      <c r="Z52" s="311">
        <v>3.7</v>
      </c>
      <c r="AA52" s="311">
        <v>-15.4</v>
      </c>
      <c r="AB52" s="311">
        <v>3.5</v>
      </c>
      <c r="AC52" s="311">
        <v>5.5</v>
      </c>
    </row>
    <row r="53" spans="1:29">
      <c r="A53" s="315">
        <v>481</v>
      </c>
      <c r="B53" s="312" t="s">
        <v>110</v>
      </c>
      <c r="C53" s="300">
        <v>47225</v>
      </c>
      <c r="D53" s="300">
        <v>48561</v>
      </c>
      <c r="E53" s="300">
        <v>45652</v>
      </c>
      <c r="F53" s="300">
        <v>42976</v>
      </c>
      <c r="G53" s="326">
        <v>43135</v>
      </c>
      <c r="H53" s="326">
        <v>39956</v>
      </c>
      <c r="I53" s="300">
        <v>40464</v>
      </c>
      <c r="J53" s="300">
        <v>41392</v>
      </c>
      <c r="K53" s="300">
        <v>46161</v>
      </c>
      <c r="L53" s="300">
        <v>47911</v>
      </c>
      <c r="M53" s="300">
        <v>52599</v>
      </c>
      <c r="N53" s="300">
        <v>51053</v>
      </c>
      <c r="O53" s="300">
        <v>50634</v>
      </c>
      <c r="P53" s="300">
        <v>49165</v>
      </c>
      <c r="Q53" s="300">
        <v>48512</v>
      </c>
      <c r="R53" s="300">
        <v>53701</v>
      </c>
      <c r="S53" s="300">
        <v>55671</v>
      </c>
      <c r="T53" s="300">
        <v>60682</v>
      </c>
      <c r="U53" s="300">
        <v>62312</v>
      </c>
      <c r="V53" s="300">
        <v>61376</v>
      </c>
      <c r="W53" s="300">
        <v>61073</v>
      </c>
      <c r="X53" s="311">
        <v>-1.3</v>
      </c>
      <c r="Y53" s="311">
        <v>10.7</v>
      </c>
      <c r="Z53" s="311">
        <v>3.7</v>
      </c>
      <c r="AA53" s="311">
        <v>9</v>
      </c>
      <c r="AB53" s="311">
        <v>2.7</v>
      </c>
      <c r="AC53" s="311">
        <v>-1.5</v>
      </c>
    </row>
    <row r="54" spans="1:29">
      <c r="A54" s="315">
        <v>501</v>
      </c>
      <c r="B54" s="312" t="s">
        <v>237</v>
      </c>
      <c r="C54" s="300">
        <v>63174</v>
      </c>
      <c r="D54" s="300">
        <v>62399</v>
      </c>
      <c r="E54" s="300">
        <v>60890</v>
      </c>
      <c r="F54" s="300">
        <v>59630</v>
      </c>
      <c r="G54" s="326">
        <v>61851</v>
      </c>
      <c r="H54" s="326">
        <v>58449</v>
      </c>
      <c r="I54" s="300">
        <v>56494</v>
      </c>
      <c r="J54" s="300">
        <v>58815</v>
      </c>
      <c r="K54" s="300">
        <v>58050</v>
      </c>
      <c r="L54" s="300">
        <v>59180</v>
      </c>
      <c r="M54" s="300">
        <v>58994</v>
      </c>
      <c r="N54" s="300">
        <v>61441</v>
      </c>
      <c r="O54" s="300">
        <v>63375</v>
      </c>
      <c r="P54" s="300">
        <v>63554</v>
      </c>
      <c r="Q54" s="300">
        <v>59079</v>
      </c>
      <c r="R54" s="300">
        <v>63582</v>
      </c>
      <c r="S54" s="300">
        <v>65915</v>
      </c>
      <c r="T54" s="300">
        <v>74195</v>
      </c>
      <c r="U54" s="300">
        <v>75345</v>
      </c>
      <c r="V54" s="300">
        <v>73656</v>
      </c>
      <c r="W54" s="300">
        <v>73760</v>
      </c>
      <c r="X54" s="311">
        <v>-7</v>
      </c>
      <c r="Y54" s="311">
        <v>7.6</v>
      </c>
      <c r="Z54" s="311">
        <v>3.7</v>
      </c>
      <c r="AA54" s="311">
        <v>12.6</v>
      </c>
      <c r="AB54" s="311">
        <v>1.5</v>
      </c>
      <c r="AC54" s="311">
        <v>-2.2000000000000002</v>
      </c>
    </row>
    <row r="55" spans="1:29">
      <c r="A55" s="315">
        <v>7</v>
      </c>
      <c r="B55" s="317" t="s">
        <v>32</v>
      </c>
      <c r="C55" s="300">
        <v>648923</v>
      </c>
      <c r="D55" s="300">
        <v>655165</v>
      </c>
      <c r="E55" s="300">
        <v>620393</v>
      </c>
      <c r="F55" s="300">
        <v>588614</v>
      </c>
      <c r="G55" s="326">
        <v>591876</v>
      </c>
      <c r="H55" s="326">
        <v>574273</v>
      </c>
      <c r="I55" s="300">
        <v>579454</v>
      </c>
      <c r="J55" s="300">
        <v>624211</v>
      </c>
      <c r="K55" s="300">
        <v>628289</v>
      </c>
      <c r="L55" s="300">
        <v>664329</v>
      </c>
      <c r="M55" s="300">
        <v>671743</v>
      </c>
      <c r="N55" s="300">
        <v>670841</v>
      </c>
      <c r="O55" s="300">
        <v>648673</v>
      </c>
      <c r="P55" s="300">
        <v>652937</v>
      </c>
      <c r="Q55" s="300">
        <v>652212</v>
      </c>
      <c r="R55" s="300">
        <v>623953</v>
      </c>
      <c r="S55" s="300">
        <v>646842</v>
      </c>
      <c r="T55" s="300">
        <v>756020</v>
      </c>
      <c r="U55" s="300">
        <v>772503</v>
      </c>
      <c r="V55" s="300">
        <v>753982</v>
      </c>
      <c r="W55" s="300">
        <v>752830</v>
      </c>
      <c r="X55" s="311">
        <v>-0.1</v>
      </c>
      <c r="Y55" s="311">
        <v>-4.3</v>
      </c>
      <c r="Z55" s="311">
        <v>3.7</v>
      </c>
      <c r="AA55" s="311">
        <v>16.899999999999999</v>
      </c>
      <c r="AB55" s="311">
        <v>2.2000000000000002</v>
      </c>
      <c r="AC55" s="311">
        <v>-2.4</v>
      </c>
    </row>
    <row r="56" spans="1:29">
      <c r="A56" s="315">
        <v>209</v>
      </c>
      <c r="B56" s="312" t="s">
        <v>238</v>
      </c>
      <c r="C56" s="300">
        <v>317559</v>
      </c>
      <c r="D56" s="300">
        <v>318748</v>
      </c>
      <c r="E56" s="300">
        <v>304860</v>
      </c>
      <c r="F56" s="300">
        <v>291811</v>
      </c>
      <c r="G56" s="326">
        <v>292231</v>
      </c>
      <c r="H56" s="326">
        <v>280494</v>
      </c>
      <c r="I56" s="300">
        <v>285536</v>
      </c>
      <c r="J56" s="300">
        <v>307076</v>
      </c>
      <c r="K56" s="300">
        <v>300377</v>
      </c>
      <c r="L56" s="300">
        <v>316588</v>
      </c>
      <c r="M56" s="300">
        <v>314432</v>
      </c>
      <c r="N56" s="300">
        <v>314824</v>
      </c>
      <c r="O56" s="300">
        <v>314091</v>
      </c>
      <c r="P56" s="300">
        <v>315698</v>
      </c>
      <c r="Q56" s="300">
        <v>301429</v>
      </c>
      <c r="R56" s="300">
        <v>308755</v>
      </c>
      <c r="S56" s="300">
        <v>320082</v>
      </c>
      <c r="T56" s="300">
        <v>351172</v>
      </c>
      <c r="U56" s="300">
        <v>359377</v>
      </c>
      <c r="V56" s="300">
        <v>355743</v>
      </c>
      <c r="W56" s="300">
        <v>354863</v>
      </c>
      <c r="X56" s="311">
        <v>-4.5</v>
      </c>
      <c r="Y56" s="311">
        <v>2.4</v>
      </c>
      <c r="Z56" s="311">
        <v>3.7</v>
      </c>
      <c r="AA56" s="311">
        <v>9.6999999999999993</v>
      </c>
      <c r="AB56" s="311">
        <v>2.2999999999999998</v>
      </c>
      <c r="AC56" s="311">
        <v>-1</v>
      </c>
    </row>
    <row r="57" spans="1:29">
      <c r="A57" s="315">
        <v>222</v>
      </c>
      <c r="B57" s="312" t="s">
        <v>239</v>
      </c>
      <c r="C57" s="300">
        <v>94323</v>
      </c>
      <c r="D57" s="300">
        <v>91092</v>
      </c>
      <c r="E57" s="300">
        <v>85539</v>
      </c>
      <c r="F57" s="300">
        <v>73061</v>
      </c>
      <c r="G57" s="326">
        <v>77987</v>
      </c>
      <c r="H57" s="326">
        <v>83141</v>
      </c>
      <c r="I57" s="300">
        <v>84641</v>
      </c>
      <c r="J57" s="300">
        <v>88885</v>
      </c>
      <c r="K57" s="300">
        <v>89341</v>
      </c>
      <c r="L57" s="300">
        <v>84818</v>
      </c>
      <c r="M57" s="300">
        <v>85309</v>
      </c>
      <c r="N57" s="300">
        <v>86387</v>
      </c>
      <c r="O57" s="300">
        <v>82159</v>
      </c>
      <c r="P57" s="300">
        <v>78022</v>
      </c>
      <c r="Q57" s="300">
        <v>75093</v>
      </c>
      <c r="R57" s="300">
        <v>79485</v>
      </c>
      <c r="S57" s="300">
        <v>82401</v>
      </c>
      <c r="T57" s="300">
        <v>102637</v>
      </c>
      <c r="U57" s="300">
        <v>104497</v>
      </c>
      <c r="V57" s="300">
        <v>99039</v>
      </c>
      <c r="W57" s="300">
        <v>99055</v>
      </c>
      <c r="X57" s="311">
        <v>-3.8</v>
      </c>
      <c r="Y57" s="311">
        <v>5.8</v>
      </c>
      <c r="Z57" s="311">
        <v>3.7</v>
      </c>
      <c r="AA57" s="311">
        <v>24.6</v>
      </c>
      <c r="AB57" s="311">
        <v>1.8</v>
      </c>
      <c r="AC57" s="311">
        <v>-5.2</v>
      </c>
    </row>
    <row r="58" spans="1:29">
      <c r="A58" s="315">
        <v>225</v>
      </c>
      <c r="B58" s="312" t="s">
        <v>240</v>
      </c>
      <c r="C58" s="300">
        <v>126678</v>
      </c>
      <c r="D58" s="300">
        <v>136401</v>
      </c>
      <c r="E58" s="300">
        <v>128557</v>
      </c>
      <c r="F58" s="300">
        <v>126710</v>
      </c>
      <c r="G58" s="326">
        <v>128600</v>
      </c>
      <c r="H58" s="326">
        <v>122716</v>
      </c>
      <c r="I58" s="300">
        <v>120013</v>
      </c>
      <c r="J58" s="300">
        <v>131887</v>
      </c>
      <c r="K58" s="300">
        <v>140787</v>
      </c>
      <c r="L58" s="300">
        <v>157667</v>
      </c>
      <c r="M58" s="300">
        <v>173375</v>
      </c>
      <c r="N58" s="300">
        <v>165404</v>
      </c>
      <c r="O58" s="300">
        <v>150680</v>
      </c>
      <c r="P58" s="300">
        <v>157254</v>
      </c>
      <c r="Q58" s="300">
        <v>179690</v>
      </c>
      <c r="R58" s="300">
        <v>137423</v>
      </c>
      <c r="S58" s="300">
        <v>142464</v>
      </c>
      <c r="T58" s="300">
        <v>169460</v>
      </c>
      <c r="U58" s="300">
        <v>174537</v>
      </c>
      <c r="V58" s="300">
        <v>172768</v>
      </c>
      <c r="W58" s="300">
        <v>172362</v>
      </c>
      <c r="X58" s="311">
        <v>14.3</v>
      </c>
      <c r="Y58" s="311">
        <v>-23.5</v>
      </c>
      <c r="Z58" s="311">
        <v>3.7</v>
      </c>
      <c r="AA58" s="311">
        <v>18.899999999999999</v>
      </c>
      <c r="AB58" s="311">
        <v>3</v>
      </c>
      <c r="AC58" s="311">
        <v>-1</v>
      </c>
    </row>
    <row r="59" spans="1:29">
      <c r="A59" s="315">
        <v>585</v>
      </c>
      <c r="B59" s="312" t="s">
        <v>241</v>
      </c>
      <c r="C59" s="300">
        <v>63353</v>
      </c>
      <c r="D59" s="300">
        <v>62929</v>
      </c>
      <c r="E59" s="300">
        <v>58801</v>
      </c>
      <c r="F59" s="300">
        <v>56279</v>
      </c>
      <c r="G59" s="326">
        <v>53846</v>
      </c>
      <c r="H59" s="326">
        <v>51153</v>
      </c>
      <c r="I59" s="300">
        <v>52415</v>
      </c>
      <c r="J59" s="300">
        <v>55058</v>
      </c>
      <c r="K59" s="300">
        <v>55292</v>
      </c>
      <c r="L59" s="300">
        <v>55596</v>
      </c>
      <c r="M59" s="300">
        <v>56542</v>
      </c>
      <c r="N59" s="300">
        <v>58606</v>
      </c>
      <c r="O59" s="300">
        <v>55234</v>
      </c>
      <c r="P59" s="300">
        <v>55453</v>
      </c>
      <c r="Q59" s="300">
        <v>52257</v>
      </c>
      <c r="R59" s="300">
        <v>52754</v>
      </c>
      <c r="S59" s="300">
        <v>54689</v>
      </c>
      <c r="T59" s="300">
        <v>72372</v>
      </c>
      <c r="U59" s="300">
        <v>73216</v>
      </c>
      <c r="V59" s="300">
        <v>68629</v>
      </c>
      <c r="W59" s="300">
        <v>68399</v>
      </c>
      <c r="X59" s="311">
        <v>-5.8</v>
      </c>
      <c r="Y59" s="311">
        <v>1</v>
      </c>
      <c r="Z59" s="311">
        <v>3.7</v>
      </c>
      <c r="AA59" s="311">
        <v>32.299999999999997</v>
      </c>
      <c r="AB59" s="311">
        <v>1.2</v>
      </c>
      <c r="AC59" s="311">
        <v>-6.3</v>
      </c>
    </row>
    <row r="60" spans="1:29">
      <c r="A60" s="315">
        <v>586</v>
      </c>
      <c r="B60" s="312" t="s">
        <v>242</v>
      </c>
      <c r="C60" s="300">
        <v>47010</v>
      </c>
      <c r="D60" s="300">
        <v>45995</v>
      </c>
      <c r="E60" s="300">
        <v>42636</v>
      </c>
      <c r="F60" s="300">
        <v>40753</v>
      </c>
      <c r="G60" s="326">
        <v>39212</v>
      </c>
      <c r="H60" s="326">
        <v>36769</v>
      </c>
      <c r="I60" s="300">
        <v>36849</v>
      </c>
      <c r="J60" s="300">
        <v>41305</v>
      </c>
      <c r="K60" s="300">
        <v>42492</v>
      </c>
      <c r="L60" s="300">
        <v>49660</v>
      </c>
      <c r="M60" s="300">
        <v>42085</v>
      </c>
      <c r="N60" s="300">
        <v>45620</v>
      </c>
      <c r="O60" s="300">
        <v>46509</v>
      </c>
      <c r="P60" s="300">
        <v>46510</v>
      </c>
      <c r="Q60" s="300">
        <v>43743</v>
      </c>
      <c r="R60" s="300">
        <v>45536</v>
      </c>
      <c r="S60" s="300">
        <v>47206</v>
      </c>
      <c r="T60" s="300">
        <v>60379</v>
      </c>
      <c r="U60" s="300">
        <v>60876</v>
      </c>
      <c r="V60" s="300">
        <v>57803</v>
      </c>
      <c r="W60" s="300">
        <v>58151</v>
      </c>
      <c r="X60" s="311">
        <v>-5.9</v>
      </c>
      <c r="Y60" s="311">
        <v>4.0999999999999996</v>
      </c>
      <c r="Z60" s="311">
        <v>3.7</v>
      </c>
      <c r="AA60" s="311">
        <v>27.9</v>
      </c>
      <c r="AB60" s="311">
        <v>0.8</v>
      </c>
      <c r="AC60" s="311">
        <v>-5</v>
      </c>
    </row>
    <row r="61" spans="1:29">
      <c r="A61" s="313">
        <v>8</v>
      </c>
      <c r="B61" s="160" t="s">
        <v>33</v>
      </c>
      <c r="C61" s="300">
        <v>400353</v>
      </c>
      <c r="D61" s="300">
        <v>414216</v>
      </c>
      <c r="E61" s="300">
        <v>380677</v>
      </c>
      <c r="F61" s="300">
        <v>358271</v>
      </c>
      <c r="G61" s="326">
        <v>368306</v>
      </c>
      <c r="H61" s="326">
        <v>354684</v>
      </c>
      <c r="I61" s="300">
        <v>284677</v>
      </c>
      <c r="J61" s="300">
        <v>394687</v>
      </c>
      <c r="K61" s="300">
        <v>386031</v>
      </c>
      <c r="L61" s="300">
        <v>412975</v>
      </c>
      <c r="M61" s="300">
        <v>419306</v>
      </c>
      <c r="N61" s="300">
        <v>423330</v>
      </c>
      <c r="O61" s="300">
        <v>436483</v>
      </c>
      <c r="P61" s="300">
        <v>471231</v>
      </c>
      <c r="Q61" s="300">
        <v>449794</v>
      </c>
      <c r="R61" s="300">
        <v>462753</v>
      </c>
      <c r="S61" s="300">
        <v>479729</v>
      </c>
      <c r="T61" s="300">
        <v>499988</v>
      </c>
      <c r="U61" s="300">
        <v>514276</v>
      </c>
      <c r="V61" s="300">
        <v>518452</v>
      </c>
      <c r="W61" s="300">
        <v>517895</v>
      </c>
      <c r="X61" s="311">
        <v>-4.5</v>
      </c>
      <c r="Y61" s="311">
        <v>2.9</v>
      </c>
      <c r="Z61" s="311">
        <v>3.7</v>
      </c>
      <c r="AA61" s="311">
        <v>4.2</v>
      </c>
      <c r="AB61" s="311">
        <v>2.9</v>
      </c>
      <c r="AC61" s="311">
        <v>0.8</v>
      </c>
    </row>
    <row r="62" spans="1:29">
      <c r="A62" s="315">
        <v>221</v>
      </c>
      <c r="B62" s="312" t="s">
        <v>187</v>
      </c>
      <c r="C62" s="300">
        <v>155018</v>
      </c>
      <c r="D62" s="300">
        <v>157279</v>
      </c>
      <c r="E62" s="300">
        <v>149321</v>
      </c>
      <c r="F62" s="300">
        <v>143934</v>
      </c>
      <c r="G62" s="326">
        <v>148585</v>
      </c>
      <c r="H62" s="326">
        <v>116877</v>
      </c>
      <c r="I62" s="300">
        <v>51083</v>
      </c>
      <c r="J62" s="300">
        <v>146395</v>
      </c>
      <c r="K62" s="300">
        <v>143203</v>
      </c>
      <c r="L62" s="300">
        <v>156628</v>
      </c>
      <c r="M62" s="300">
        <v>161404</v>
      </c>
      <c r="N62" s="300">
        <v>167865</v>
      </c>
      <c r="O62" s="300">
        <v>185042</v>
      </c>
      <c r="P62" s="300">
        <v>218710</v>
      </c>
      <c r="Q62" s="300">
        <v>209247</v>
      </c>
      <c r="R62" s="300">
        <v>207885</v>
      </c>
      <c r="S62" s="300">
        <v>215511</v>
      </c>
      <c r="T62" s="300">
        <v>216695</v>
      </c>
      <c r="U62" s="300">
        <v>222750</v>
      </c>
      <c r="V62" s="300">
        <v>227137</v>
      </c>
      <c r="W62" s="300">
        <v>227064</v>
      </c>
      <c r="X62" s="311">
        <v>-4.3</v>
      </c>
      <c r="Y62" s="311">
        <v>-0.7</v>
      </c>
      <c r="Z62" s="311">
        <v>3.7</v>
      </c>
      <c r="AA62" s="311">
        <v>0.5</v>
      </c>
      <c r="AB62" s="311">
        <v>2.8</v>
      </c>
      <c r="AC62" s="311">
        <v>2</v>
      </c>
    </row>
    <row r="63" spans="1:29">
      <c r="A63" s="315">
        <v>223</v>
      </c>
      <c r="B63" s="312" t="s">
        <v>243</v>
      </c>
      <c r="C63" s="300">
        <v>245335</v>
      </c>
      <c r="D63" s="300">
        <v>256937</v>
      </c>
      <c r="E63" s="300">
        <v>231356</v>
      </c>
      <c r="F63" s="300">
        <v>214337</v>
      </c>
      <c r="G63" s="326">
        <v>219721</v>
      </c>
      <c r="H63" s="326">
        <v>237807</v>
      </c>
      <c r="I63" s="300">
        <v>233594</v>
      </c>
      <c r="J63" s="300">
        <v>248292</v>
      </c>
      <c r="K63" s="300">
        <v>242828</v>
      </c>
      <c r="L63" s="300">
        <v>256347</v>
      </c>
      <c r="M63" s="300">
        <v>257902</v>
      </c>
      <c r="N63" s="300">
        <v>255465</v>
      </c>
      <c r="O63" s="300">
        <v>251441</v>
      </c>
      <c r="P63" s="300">
        <v>252521</v>
      </c>
      <c r="Q63" s="300">
        <v>240547</v>
      </c>
      <c r="R63" s="300">
        <v>254868</v>
      </c>
      <c r="S63" s="300">
        <v>264218</v>
      </c>
      <c r="T63" s="300">
        <v>283293</v>
      </c>
      <c r="U63" s="300">
        <v>291526</v>
      </c>
      <c r="V63" s="300">
        <v>291315</v>
      </c>
      <c r="W63" s="300">
        <v>290831</v>
      </c>
      <c r="X63" s="311">
        <v>-4.7</v>
      </c>
      <c r="Y63" s="311">
        <v>6</v>
      </c>
      <c r="Z63" s="311">
        <v>3.7</v>
      </c>
      <c r="AA63" s="311">
        <v>7.2</v>
      </c>
      <c r="AB63" s="311">
        <v>2.9</v>
      </c>
      <c r="AC63" s="311">
        <v>-0.1</v>
      </c>
    </row>
    <row r="64" spans="1:29">
      <c r="A64" s="313">
        <v>9</v>
      </c>
      <c r="B64" s="318" t="s">
        <v>34</v>
      </c>
      <c r="C64" s="300">
        <v>508981</v>
      </c>
      <c r="D64" s="300">
        <v>502494</v>
      </c>
      <c r="E64" s="300">
        <v>480903</v>
      </c>
      <c r="F64" s="300">
        <v>459953</v>
      </c>
      <c r="G64" s="326">
        <v>470857</v>
      </c>
      <c r="H64" s="326">
        <v>442238</v>
      </c>
      <c r="I64" s="300">
        <v>439078</v>
      </c>
      <c r="J64" s="300">
        <v>448567</v>
      </c>
      <c r="K64" s="300">
        <v>443912</v>
      </c>
      <c r="L64" s="300">
        <v>463267</v>
      </c>
      <c r="M64" s="300">
        <v>463534</v>
      </c>
      <c r="N64" s="300">
        <v>461891</v>
      </c>
      <c r="O64" s="300">
        <v>461343</v>
      </c>
      <c r="P64" s="300">
        <v>467274</v>
      </c>
      <c r="Q64" s="300">
        <v>442964</v>
      </c>
      <c r="R64" s="300">
        <v>459457</v>
      </c>
      <c r="S64" s="300">
        <v>476312</v>
      </c>
      <c r="T64" s="300">
        <v>555566</v>
      </c>
      <c r="U64" s="300">
        <v>566262</v>
      </c>
      <c r="V64" s="300">
        <v>546561</v>
      </c>
      <c r="W64" s="300">
        <v>548887</v>
      </c>
      <c r="X64" s="311">
        <v>-5.2</v>
      </c>
      <c r="Y64" s="311">
        <v>3.7</v>
      </c>
      <c r="Z64" s="311">
        <v>3.7</v>
      </c>
      <c r="AA64" s="311">
        <v>16.600000000000001</v>
      </c>
      <c r="AB64" s="311">
        <v>1.9</v>
      </c>
      <c r="AC64" s="311">
        <v>-3.5</v>
      </c>
    </row>
    <row r="65" spans="1:29">
      <c r="A65" s="313">
        <v>205</v>
      </c>
      <c r="B65" s="313" t="s">
        <v>244</v>
      </c>
      <c r="C65" s="300">
        <v>202794</v>
      </c>
      <c r="D65" s="300">
        <v>195242</v>
      </c>
      <c r="E65" s="300">
        <v>181677</v>
      </c>
      <c r="F65" s="300">
        <v>177316</v>
      </c>
      <c r="G65" s="326">
        <v>180362</v>
      </c>
      <c r="H65" s="326">
        <v>161382</v>
      </c>
      <c r="I65" s="300">
        <v>159491</v>
      </c>
      <c r="J65" s="300">
        <v>163838</v>
      </c>
      <c r="K65" s="300">
        <v>160409</v>
      </c>
      <c r="L65" s="300">
        <v>172875</v>
      </c>
      <c r="M65" s="300">
        <v>161841</v>
      </c>
      <c r="N65" s="300">
        <v>160590</v>
      </c>
      <c r="O65" s="300">
        <v>159544</v>
      </c>
      <c r="P65" s="300">
        <v>159213</v>
      </c>
      <c r="Q65" s="300">
        <v>150876</v>
      </c>
      <c r="R65" s="300">
        <v>157410</v>
      </c>
      <c r="S65" s="300">
        <v>163185</v>
      </c>
      <c r="T65" s="300">
        <v>189031</v>
      </c>
      <c r="U65" s="300">
        <v>192773</v>
      </c>
      <c r="V65" s="300">
        <v>181945</v>
      </c>
      <c r="W65" s="300">
        <v>183620</v>
      </c>
      <c r="X65" s="311">
        <v>-5.2</v>
      </c>
      <c r="Y65" s="311">
        <v>4.3</v>
      </c>
      <c r="Z65" s="311">
        <v>3.7</v>
      </c>
      <c r="AA65" s="311">
        <v>15.8</v>
      </c>
      <c r="AB65" s="311">
        <v>2</v>
      </c>
      <c r="AC65" s="311">
        <v>-5.6</v>
      </c>
    </row>
    <row r="66" spans="1:29">
      <c r="A66" s="315">
        <v>224</v>
      </c>
      <c r="B66" s="312" t="s">
        <v>245</v>
      </c>
      <c r="C66" s="300">
        <v>162481</v>
      </c>
      <c r="D66" s="300">
        <v>160631</v>
      </c>
      <c r="E66" s="300">
        <v>157740</v>
      </c>
      <c r="F66" s="300">
        <v>147993</v>
      </c>
      <c r="G66" s="326">
        <v>155752</v>
      </c>
      <c r="H66" s="326">
        <v>151037</v>
      </c>
      <c r="I66" s="300">
        <v>144685</v>
      </c>
      <c r="J66" s="300">
        <v>150645</v>
      </c>
      <c r="K66" s="300">
        <v>150077</v>
      </c>
      <c r="L66" s="300">
        <v>156995</v>
      </c>
      <c r="M66" s="300">
        <v>157559</v>
      </c>
      <c r="N66" s="300">
        <v>158713</v>
      </c>
      <c r="O66" s="300">
        <v>158370</v>
      </c>
      <c r="P66" s="300">
        <v>158819</v>
      </c>
      <c r="Q66" s="300">
        <v>147826</v>
      </c>
      <c r="R66" s="300">
        <v>146828</v>
      </c>
      <c r="S66" s="300">
        <v>152214</v>
      </c>
      <c r="T66" s="300">
        <v>182248</v>
      </c>
      <c r="U66" s="300">
        <v>186430</v>
      </c>
      <c r="V66" s="300">
        <v>181235</v>
      </c>
      <c r="W66" s="300">
        <v>180366</v>
      </c>
      <c r="X66" s="311">
        <v>-6.9</v>
      </c>
      <c r="Y66" s="311">
        <v>-0.7</v>
      </c>
      <c r="Z66" s="311">
        <v>3.7</v>
      </c>
      <c r="AA66" s="311">
        <v>19.7</v>
      </c>
      <c r="AB66" s="311">
        <v>2.2999999999999998</v>
      </c>
      <c r="AC66" s="311">
        <v>-2.8</v>
      </c>
    </row>
    <row r="67" spans="1:29">
      <c r="A67" s="320">
        <v>226</v>
      </c>
      <c r="B67" s="321" t="s">
        <v>246</v>
      </c>
      <c r="C67" s="301">
        <v>143706</v>
      </c>
      <c r="D67" s="301">
        <v>146621</v>
      </c>
      <c r="E67" s="301">
        <v>141486</v>
      </c>
      <c r="F67" s="301">
        <v>134644</v>
      </c>
      <c r="G67" s="301">
        <v>134743</v>
      </c>
      <c r="H67" s="301">
        <v>129819</v>
      </c>
      <c r="I67" s="301">
        <v>134902</v>
      </c>
      <c r="J67" s="301">
        <v>134084</v>
      </c>
      <c r="K67" s="301">
        <v>133426</v>
      </c>
      <c r="L67" s="301">
        <v>133397</v>
      </c>
      <c r="M67" s="301">
        <v>144134</v>
      </c>
      <c r="N67" s="301">
        <v>142588</v>
      </c>
      <c r="O67" s="301">
        <v>143429</v>
      </c>
      <c r="P67" s="301">
        <v>149242</v>
      </c>
      <c r="Q67" s="301">
        <v>144262</v>
      </c>
      <c r="R67" s="301">
        <v>155219</v>
      </c>
      <c r="S67" s="301">
        <v>160913</v>
      </c>
      <c r="T67" s="301">
        <v>184287</v>
      </c>
      <c r="U67" s="301">
        <v>187059</v>
      </c>
      <c r="V67" s="301">
        <v>183381</v>
      </c>
      <c r="W67" s="301">
        <v>184901</v>
      </c>
      <c r="X67" s="322">
        <v>-3.3</v>
      </c>
      <c r="Y67" s="322">
        <v>7.6</v>
      </c>
      <c r="Z67" s="322">
        <v>3.7</v>
      </c>
      <c r="AA67" s="322">
        <v>14.5</v>
      </c>
      <c r="AB67" s="322">
        <v>1.5</v>
      </c>
      <c r="AC67" s="322">
        <v>-2</v>
      </c>
    </row>
    <row r="68" spans="1:29">
      <c r="A68" s="17" t="s">
        <v>247</v>
      </c>
      <c r="B68" s="17"/>
      <c r="C68" s="300"/>
      <c r="D68" s="300"/>
      <c r="E68" s="300"/>
      <c r="F68" s="300"/>
      <c r="G68" s="300"/>
      <c r="H68" s="300"/>
      <c r="I68" s="300"/>
      <c r="J68" s="300"/>
      <c r="K68" s="300"/>
      <c r="L68" s="300"/>
      <c r="M68" s="300"/>
      <c r="N68" s="300"/>
      <c r="O68" s="300"/>
      <c r="P68" s="300"/>
      <c r="Q68" s="300"/>
      <c r="R68" s="300" t="s">
        <v>184</v>
      </c>
      <c r="S68" s="300" t="s">
        <v>184</v>
      </c>
      <c r="T68" s="300" t="s">
        <v>184</v>
      </c>
      <c r="U68" s="300" t="s">
        <v>184</v>
      </c>
      <c r="V68" s="300" t="s">
        <v>184</v>
      </c>
      <c r="W68" s="300" t="s">
        <v>184</v>
      </c>
      <c r="X68" s="17"/>
      <c r="Y68" s="17"/>
      <c r="Z68" s="17"/>
      <c r="AA68" s="17"/>
      <c r="AB68" s="17"/>
      <c r="AC68" s="17"/>
    </row>
    <row r="69" spans="1:29">
      <c r="A69" s="17"/>
      <c r="B69" s="17" t="s">
        <v>248</v>
      </c>
      <c r="C69" s="300">
        <v>12956362.994731203</v>
      </c>
      <c r="D69" s="300">
        <v>13303383.09856981</v>
      </c>
      <c r="E69" s="300">
        <v>12973829.292038862</v>
      </c>
      <c r="F69" s="300">
        <v>12316782.680177946</v>
      </c>
      <c r="G69" s="300">
        <v>12991017.727933899</v>
      </c>
      <c r="H69" s="300">
        <v>12752321.640871737</v>
      </c>
      <c r="I69" s="300">
        <v>12709202.144184083</v>
      </c>
      <c r="J69" s="300">
        <v>12908546.890284039</v>
      </c>
      <c r="K69" s="300">
        <v>13098632.740657449</v>
      </c>
      <c r="L69" s="300">
        <v>13702351.680007942</v>
      </c>
      <c r="M69" s="300">
        <v>13729848.940672409</v>
      </c>
      <c r="N69" s="300">
        <v>13951367.078307662</v>
      </c>
      <c r="O69" s="300">
        <v>13979893.987449795</v>
      </c>
      <c r="P69" s="300">
        <v>14183582.581492573</v>
      </c>
      <c r="Q69" s="300">
        <v>13743769.076887973</v>
      </c>
      <c r="R69" s="300">
        <v>14078571.469123457</v>
      </c>
      <c r="S69" s="300">
        <v>14595044.108257689</v>
      </c>
      <c r="T69" s="300">
        <v>15661872.391714394</v>
      </c>
      <c r="U69" s="300">
        <v>16160578.391714394</v>
      </c>
      <c r="V69" s="300">
        <v>16119227.391714394</v>
      </c>
      <c r="W69" s="300">
        <v>16236172.391714394</v>
      </c>
      <c r="X69" s="319">
        <v>-3.1</v>
      </c>
      <c r="Y69" s="319">
        <v>2.4</v>
      </c>
      <c r="Z69" s="319">
        <v>3.7</v>
      </c>
      <c r="AA69" s="319">
        <v>7.3</v>
      </c>
      <c r="AB69" s="319">
        <v>3.2</v>
      </c>
      <c r="AC69" s="319">
        <v>-0.3</v>
      </c>
    </row>
    <row r="70" spans="1:29">
      <c r="A70" s="17"/>
      <c r="B70" s="17" t="s">
        <v>249</v>
      </c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</row>
    <row r="71" spans="1:29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</row>
    <row r="72" spans="1:29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</row>
    <row r="73" spans="1:29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</row>
    <row r="74" spans="1:29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</row>
    <row r="75" spans="1:29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</row>
    <row r="76" spans="1:29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</row>
    <row r="77" spans="1:29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</row>
    <row r="78" spans="1:29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</row>
    <row r="79" spans="1:29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</row>
    <row r="80" spans="1:29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</row>
    <row r="81" spans="1:29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</row>
    <row r="82" spans="1:29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</row>
    <row r="83" spans="1:29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</row>
    <row r="84" spans="1:29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</row>
  </sheetData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138"/>
  <sheetViews>
    <sheetView workbookViewId="0">
      <pane xSplit="2" ySplit="5" topLeftCell="O6" activePane="bottomRight" state="frozen"/>
      <selection pane="topRight" activeCell="C1" sqref="C1"/>
      <selection pane="bottomLeft" activeCell="A6" sqref="A6"/>
      <selection pane="bottomRight" activeCell="O1" sqref="O1"/>
    </sheetView>
  </sheetViews>
  <sheetFormatPr defaultColWidth="11.08984375" defaultRowHeight="13"/>
  <cols>
    <col min="1" max="1" width="5" style="18" customWidth="1"/>
    <col min="2" max="2" width="11.7265625" style="18" customWidth="1"/>
    <col min="3" max="5" width="11.08984375" style="18"/>
    <col min="6" max="6" width="11.54296875" style="18" bestFit="1" customWidth="1"/>
    <col min="7" max="11" width="11.08984375" style="18"/>
    <col min="12" max="12" width="12" style="18" customWidth="1"/>
    <col min="13" max="23" width="10.81640625" style="18" customWidth="1"/>
    <col min="24" max="28" width="7.54296875" style="18" customWidth="1"/>
    <col min="29" max="29" width="7.26953125" style="18" customWidth="1"/>
    <col min="30" max="16384" width="11.08984375" style="18"/>
  </cols>
  <sheetData>
    <row r="1" spans="1:29">
      <c r="A1" s="160"/>
      <c r="B1" s="147" t="s">
        <v>257</v>
      </c>
      <c r="C1" s="17"/>
      <c r="D1" s="17"/>
      <c r="E1" s="17" t="s">
        <v>184</v>
      </c>
      <c r="F1" s="17" t="s">
        <v>189</v>
      </c>
      <c r="G1" s="17" t="s">
        <v>184</v>
      </c>
      <c r="H1" s="17" t="s">
        <v>184</v>
      </c>
      <c r="I1" s="17" t="s">
        <v>184</v>
      </c>
      <c r="J1" s="17" t="s">
        <v>189</v>
      </c>
      <c r="K1" s="17" t="s">
        <v>184</v>
      </c>
      <c r="L1" s="17" t="s">
        <v>189</v>
      </c>
      <c r="M1" s="17" t="s">
        <v>184</v>
      </c>
      <c r="N1" s="17" t="s">
        <v>189</v>
      </c>
      <c r="O1" s="17"/>
      <c r="P1" s="17" t="s">
        <v>184</v>
      </c>
      <c r="Q1" s="144"/>
      <c r="R1" s="144"/>
      <c r="S1" s="144" t="s">
        <v>184</v>
      </c>
      <c r="T1" s="144" t="s">
        <v>57</v>
      </c>
      <c r="U1" s="144" t="s">
        <v>58</v>
      </c>
      <c r="V1" s="144" t="s">
        <v>58</v>
      </c>
      <c r="W1" s="144"/>
      <c r="X1" s="17" t="s">
        <v>184</v>
      </c>
      <c r="Y1" s="17"/>
      <c r="Z1" s="17"/>
      <c r="AA1" s="17"/>
      <c r="AB1" s="17"/>
      <c r="AC1" s="17"/>
    </row>
    <row r="2" spans="1:29">
      <c r="A2" s="160"/>
      <c r="B2" s="14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298" t="s">
        <v>10</v>
      </c>
      <c r="W2" s="126"/>
      <c r="X2" s="145" t="s">
        <v>227</v>
      </c>
      <c r="Y2" s="17"/>
      <c r="Z2" s="17"/>
      <c r="AA2" s="17"/>
      <c r="AB2" s="17"/>
      <c r="AC2" s="17"/>
    </row>
    <row r="3" spans="1:29" ht="14.25" customHeight="1">
      <c r="A3" s="305"/>
      <c r="B3" s="306" t="s">
        <v>37</v>
      </c>
      <c r="C3" s="164">
        <v>2006</v>
      </c>
      <c r="D3" s="164">
        <v>2007</v>
      </c>
      <c r="E3" s="164">
        <v>2008</v>
      </c>
      <c r="F3" s="164">
        <v>2009</v>
      </c>
      <c r="G3" s="164">
        <v>2010</v>
      </c>
      <c r="H3" s="164">
        <v>2011</v>
      </c>
      <c r="I3" s="303">
        <v>2012</v>
      </c>
      <c r="J3" s="303">
        <v>2013</v>
      </c>
      <c r="K3" s="303">
        <v>2014</v>
      </c>
      <c r="L3" s="303">
        <v>2015</v>
      </c>
      <c r="M3" s="303">
        <v>2016</v>
      </c>
      <c r="N3" s="303">
        <v>2017</v>
      </c>
      <c r="O3" s="303">
        <v>2018</v>
      </c>
      <c r="P3" s="164">
        <v>2019</v>
      </c>
      <c r="Q3" s="303">
        <v>2020</v>
      </c>
      <c r="R3" s="303">
        <v>2021</v>
      </c>
      <c r="S3" s="303">
        <v>2022</v>
      </c>
      <c r="T3" s="303">
        <v>2023</v>
      </c>
      <c r="U3" s="303">
        <v>2024</v>
      </c>
      <c r="V3" s="303">
        <v>2025</v>
      </c>
      <c r="W3" s="303">
        <v>2026</v>
      </c>
      <c r="X3" s="189"/>
      <c r="Y3" s="189"/>
      <c r="Z3" s="189"/>
      <c r="AA3" s="189"/>
      <c r="AB3" s="189"/>
      <c r="AC3" s="189"/>
    </row>
    <row r="4" spans="1:29">
      <c r="A4" s="307"/>
      <c r="B4" s="307"/>
      <c r="C4" s="159" t="s">
        <v>44</v>
      </c>
      <c r="D4" s="159" t="s">
        <v>45</v>
      </c>
      <c r="E4" s="17" t="s">
        <v>46</v>
      </c>
      <c r="F4" s="17" t="s">
        <v>47</v>
      </c>
      <c r="G4" s="17" t="s">
        <v>48</v>
      </c>
      <c r="H4" s="17" t="s">
        <v>49</v>
      </c>
      <c r="I4" s="17" t="s">
        <v>50</v>
      </c>
      <c r="J4" s="17" t="s">
        <v>51</v>
      </c>
      <c r="K4" s="17" t="s">
        <v>52</v>
      </c>
      <c r="L4" s="17" t="s">
        <v>53</v>
      </c>
      <c r="M4" s="17" t="s">
        <v>54</v>
      </c>
      <c r="N4" s="17" t="s">
        <v>55</v>
      </c>
      <c r="O4" s="17" t="s">
        <v>56</v>
      </c>
      <c r="P4" s="17" t="s">
        <v>186</v>
      </c>
      <c r="Q4" s="17" t="s">
        <v>183</v>
      </c>
      <c r="R4" s="17" t="s">
        <v>207</v>
      </c>
      <c r="S4" s="17" t="s">
        <v>212</v>
      </c>
      <c r="T4" s="17" t="s">
        <v>255</v>
      </c>
      <c r="U4" s="17" t="s">
        <v>261</v>
      </c>
      <c r="V4" s="17" t="s">
        <v>278</v>
      </c>
      <c r="W4" s="17" t="s">
        <v>298</v>
      </c>
      <c r="X4" s="144" t="s">
        <v>200</v>
      </c>
      <c r="Y4" s="144" t="s">
        <v>208</v>
      </c>
      <c r="Z4" s="144" t="s">
        <v>213</v>
      </c>
      <c r="AA4" s="144" t="s">
        <v>256</v>
      </c>
      <c r="AB4" s="144" t="s">
        <v>262</v>
      </c>
      <c r="AC4" s="144" t="s">
        <v>279</v>
      </c>
    </row>
    <row r="5" spans="1:29">
      <c r="A5" s="307"/>
      <c r="B5" s="307" t="s">
        <v>84</v>
      </c>
      <c r="C5" s="308"/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29"/>
      <c r="W5" s="29"/>
      <c r="X5" s="29"/>
      <c r="Y5" s="29"/>
      <c r="Z5" s="29"/>
      <c r="AA5" s="29"/>
      <c r="AB5" s="29"/>
      <c r="AC5" s="29"/>
    </row>
    <row r="6" spans="1:29">
      <c r="A6" s="309"/>
      <c r="B6" s="310" t="s">
        <v>24</v>
      </c>
      <c r="C6" s="326">
        <v>20501654</v>
      </c>
      <c r="D6" s="326">
        <v>21207935</v>
      </c>
      <c r="E6" s="326">
        <v>20888191</v>
      </c>
      <c r="F6" s="326">
        <v>19517905</v>
      </c>
      <c r="G6" s="326">
        <v>20926525</v>
      </c>
      <c r="H6" s="326">
        <v>20674672</v>
      </c>
      <c r="I6" s="326">
        <v>20630720</v>
      </c>
      <c r="J6" s="326">
        <v>21344442</v>
      </c>
      <c r="K6" s="299">
        <v>21091181</v>
      </c>
      <c r="L6" s="299">
        <v>21748084</v>
      </c>
      <c r="M6" s="299">
        <v>21899209</v>
      </c>
      <c r="N6" s="299">
        <v>22226577</v>
      </c>
      <c r="O6" s="299">
        <v>22202881</v>
      </c>
      <c r="P6" s="299">
        <v>22321531</v>
      </c>
      <c r="Q6" s="299">
        <v>21622378</v>
      </c>
      <c r="R6" s="299">
        <v>22373629.38834592</v>
      </c>
      <c r="S6" s="299">
        <v>23067445.461794432</v>
      </c>
      <c r="T6" s="299">
        <v>23125310</v>
      </c>
      <c r="U6" s="299">
        <v>23117450</v>
      </c>
      <c r="V6" s="299">
        <v>22706895</v>
      </c>
      <c r="W6" s="299">
        <v>22417373</v>
      </c>
      <c r="X6" s="311">
        <v>-3.1</v>
      </c>
      <c r="Y6" s="311">
        <v>3.5</v>
      </c>
      <c r="Z6" s="311">
        <v>3.1</v>
      </c>
      <c r="AA6" s="311">
        <v>0.3</v>
      </c>
      <c r="AB6" s="311">
        <v>0</v>
      </c>
      <c r="AC6" s="311">
        <v>-1.8</v>
      </c>
    </row>
    <row r="7" spans="1:29">
      <c r="A7" s="312">
        <v>100</v>
      </c>
      <c r="B7" s="17" t="s">
        <v>25</v>
      </c>
      <c r="C7" s="326">
        <v>6386662</v>
      </c>
      <c r="D7" s="326">
        <v>6593938</v>
      </c>
      <c r="E7" s="326">
        <v>6531582</v>
      </c>
      <c r="F7" s="326">
        <v>6331426</v>
      </c>
      <c r="G7" s="326">
        <v>6751675</v>
      </c>
      <c r="H7" s="326">
        <v>6733606</v>
      </c>
      <c r="I7" s="326">
        <v>6692500</v>
      </c>
      <c r="J7" s="326">
        <v>6777153</v>
      </c>
      <c r="K7" s="326">
        <v>6782913</v>
      </c>
      <c r="L7" s="326">
        <v>6952612</v>
      </c>
      <c r="M7" s="326">
        <v>6926910</v>
      </c>
      <c r="N7" s="326">
        <v>7082893</v>
      </c>
      <c r="O7" s="326">
        <v>7094777</v>
      </c>
      <c r="P7" s="326">
        <v>7214210</v>
      </c>
      <c r="Q7" s="326">
        <v>6934983</v>
      </c>
      <c r="R7" s="326">
        <v>6964462.3883459195</v>
      </c>
      <c r="S7" s="326">
        <v>7171522.4617944323</v>
      </c>
      <c r="T7" s="326">
        <v>7169165</v>
      </c>
      <c r="U7" s="326">
        <v>7094195</v>
      </c>
      <c r="V7" s="326">
        <v>7025438</v>
      </c>
      <c r="W7" s="326">
        <v>6937146</v>
      </c>
      <c r="X7" s="311">
        <v>-3.9</v>
      </c>
      <c r="Y7" s="311">
        <v>0.4</v>
      </c>
      <c r="Z7" s="311">
        <v>3</v>
      </c>
      <c r="AA7" s="311">
        <v>0</v>
      </c>
      <c r="AB7" s="311">
        <v>-1</v>
      </c>
      <c r="AC7" s="311">
        <v>-1</v>
      </c>
    </row>
    <row r="8" spans="1:29">
      <c r="A8" s="312" t="s">
        <v>228</v>
      </c>
      <c r="B8" s="17" t="s">
        <v>26</v>
      </c>
      <c r="C8" s="326">
        <v>3131716</v>
      </c>
      <c r="D8" s="326">
        <v>3261907</v>
      </c>
      <c r="E8" s="326">
        <v>3153042</v>
      </c>
      <c r="F8" s="326">
        <v>2981059</v>
      </c>
      <c r="G8" s="326">
        <v>3312417</v>
      </c>
      <c r="H8" s="326">
        <v>3292736</v>
      </c>
      <c r="I8" s="326">
        <v>3234774</v>
      </c>
      <c r="J8" s="326">
        <v>3368508</v>
      </c>
      <c r="K8" s="326">
        <v>3299595</v>
      </c>
      <c r="L8" s="326">
        <v>3462567</v>
      </c>
      <c r="M8" s="326">
        <v>3475514</v>
      </c>
      <c r="N8" s="326">
        <v>3569763</v>
      </c>
      <c r="O8" s="326">
        <v>3537440</v>
      </c>
      <c r="P8" s="326">
        <v>3555153</v>
      </c>
      <c r="Q8" s="326">
        <v>3360924</v>
      </c>
      <c r="R8" s="326">
        <v>3566695</v>
      </c>
      <c r="S8" s="326">
        <v>3679361</v>
      </c>
      <c r="T8" s="326">
        <v>3877443</v>
      </c>
      <c r="U8" s="326">
        <v>3896262</v>
      </c>
      <c r="V8" s="326">
        <v>3776321</v>
      </c>
      <c r="W8" s="326">
        <v>3739364</v>
      </c>
      <c r="X8" s="311">
        <v>-5.5</v>
      </c>
      <c r="Y8" s="311">
        <v>6.1</v>
      </c>
      <c r="Z8" s="311">
        <v>3.2</v>
      </c>
      <c r="AA8" s="311">
        <v>5.4</v>
      </c>
      <c r="AB8" s="311">
        <v>0.5</v>
      </c>
      <c r="AC8" s="311">
        <v>-3.1</v>
      </c>
    </row>
    <row r="9" spans="1:29">
      <c r="A9" s="312">
        <v>2</v>
      </c>
      <c r="B9" s="17" t="s">
        <v>27</v>
      </c>
      <c r="C9" s="326">
        <v>1894608</v>
      </c>
      <c r="D9" s="326">
        <v>1946526</v>
      </c>
      <c r="E9" s="326">
        <v>1868619</v>
      </c>
      <c r="F9" s="326">
        <v>1773677</v>
      </c>
      <c r="G9" s="326">
        <v>1893868</v>
      </c>
      <c r="H9" s="326">
        <v>1928666</v>
      </c>
      <c r="I9" s="326">
        <v>1979079</v>
      </c>
      <c r="J9" s="326">
        <v>1984811</v>
      </c>
      <c r="K9" s="326">
        <v>1926638</v>
      </c>
      <c r="L9" s="326">
        <v>1980340</v>
      </c>
      <c r="M9" s="326">
        <v>2057136</v>
      </c>
      <c r="N9" s="326">
        <v>2026874</v>
      </c>
      <c r="O9" s="326">
        <v>2023253</v>
      </c>
      <c r="P9" s="326">
        <v>1972784</v>
      </c>
      <c r="Q9" s="326">
        <v>1932817</v>
      </c>
      <c r="R9" s="326">
        <v>2126445</v>
      </c>
      <c r="S9" s="326">
        <v>2193616</v>
      </c>
      <c r="T9" s="326">
        <v>2369592</v>
      </c>
      <c r="U9" s="326">
        <v>2375353</v>
      </c>
      <c r="V9" s="326">
        <v>2264717</v>
      </c>
      <c r="W9" s="326">
        <v>2235093</v>
      </c>
      <c r="X9" s="311">
        <v>-2</v>
      </c>
      <c r="Y9" s="311">
        <v>10</v>
      </c>
      <c r="Z9" s="311">
        <v>3.2</v>
      </c>
      <c r="AA9" s="311">
        <v>8</v>
      </c>
      <c r="AB9" s="311">
        <v>0.2</v>
      </c>
      <c r="AC9" s="311">
        <v>-4.7</v>
      </c>
    </row>
    <row r="10" spans="1:29">
      <c r="A10" s="312">
        <v>3</v>
      </c>
      <c r="B10" s="17" t="s">
        <v>28</v>
      </c>
      <c r="C10" s="326">
        <v>2813002</v>
      </c>
      <c r="D10" s="326">
        <v>2987289</v>
      </c>
      <c r="E10" s="326">
        <v>2989050</v>
      </c>
      <c r="F10" s="326">
        <v>2582059</v>
      </c>
      <c r="G10" s="326">
        <v>2752668</v>
      </c>
      <c r="H10" s="326">
        <v>2652275</v>
      </c>
      <c r="I10" s="326">
        <v>2808274</v>
      </c>
      <c r="J10" s="326">
        <v>2847877</v>
      </c>
      <c r="K10" s="326">
        <v>2820992</v>
      </c>
      <c r="L10" s="326">
        <v>2901594</v>
      </c>
      <c r="M10" s="326">
        <v>2834078</v>
      </c>
      <c r="N10" s="326">
        <v>2845255</v>
      </c>
      <c r="O10" s="326">
        <v>2882665</v>
      </c>
      <c r="P10" s="326">
        <v>2901974</v>
      </c>
      <c r="Q10" s="326">
        <v>2848985</v>
      </c>
      <c r="R10" s="326">
        <v>2809127</v>
      </c>
      <c r="S10" s="326">
        <v>2897865</v>
      </c>
      <c r="T10" s="326">
        <v>2982021</v>
      </c>
      <c r="U10" s="326">
        <v>3010218</v>
      </c>
      <c r="V10" s="326">
        <v>2929895</v>
      </c>
      <c r="W10" s="326">
        <v>2898252</v>
      </c>
      <c r="X10" s="311">
        <v>-1.8</v>
      </c>
      <c r="Y10" s="311">
        <v>-1.4</v>
      </c>
      <c r="Z10" s="311">
        <v>3.2</v>
      </c>
      <c r="AA10" s="311">
        <v>2.9</v>
      </c>
      <c r="AB10" s="311">
        <v>0.9</v>
      </c>
      <c r="AC10" s="311">
        <v>-2.7</v>
      </c>
    </row>
    <row r="11" spans="1:29">
      <c r="A11" s="312">
        <v>4</v>
      </c>
      <c r="B11" s="17" t="s">
        <v>29</v>
      </c>
      <c r="C11" s="326">
        <v>1191651</v>
      </c>
      <c r="D11" s="326">
        <v>1221515</v>
      </c>
      <c r="E11" s="326">
        <v>1198607</v>
      </c>
      <c r="F11" s="326">
        <v>1146172</v>
      </c>
      <c r="G11" s="326">
        <v>1190688</v>
      </c>
      <c r="H11" s="326">
        <v>1141726</v>
      </c>
      <c r="I11" s="326">
        <v>1122898</v>
      </c>
      <c r="J11" s="326">
        <v>1178168</v>
      </c>
      <c r="K11" s="326">
        <v>1149904</v>
      </c>
      <c r="L11" s="326">
        <v>1171141</v>
      </c>
      <c r="M11" s="326">
        <v>1222387</v>
      </c>
      <c r="N11" s="326">
        <v>1272639</v>
      </c>
      <c r="O11" s="326">
        <v>1256637</v>
      </c>
      <c r="P11" s="326">
        <v>1263868</v>
      </c>
      <c r="Q11" s="326">
        <v>1243209</v>
      </c>
      <c r="R11" s="326">
        <v>1301561</v>
      </c>
      <c r="S11" s="326">
        <v>1342674</v>
      </c>
      <c r="T11" s="326">
        <v>1235988</v>
      </c>
      <c r="U11" s="326">
        <v>1239408</v>
      </c>
      <c r="V11" s="326">
        <v>1243081</v>
      </c>
      <c r="W11" s="326">
        <v>1225728</v>
      </c>
      <c r="X11" s="311">
        <v>-1.6</v>
      </c>
      <c r="Y11" s="311">
        <v>4.7</v>
      </c>
      <c r="Z11" s="311">
        <v>3.2</v>
      </c>
      <c r="AA11" s="311">
        <v>-7.9</v>
      </c>
      <c r="AB11" s="311">
        <v>0.3</v>
      </c>
      <c r="AC11" s="311">
        <v>0.3</v>
      </c>
    </row>
    <row r="12" spans="1:29">
      <c r="A12" s="312">
        <v>5</v>
      </c>
      <c r="B12" s="17" t="s">
        <v>30</v>
      </c>
      <c r="C12" s="326">
        <v>2565099</v>
      </c>
      <c r="D12" s="326">
        <v>2629643</v>
      </c>
      <c r="E12" s="326">
        <v>2708790</v>
      </c>
      <c r="F12" s="326">
        <v>2370256</v>
      </c>
      <c r="G12" s="326">
        <v>2584373</v>
      </c>
      <c r="H12" s="326">
        <v>2526498</v>
      </c>
      <c r="I12" s="326">
        <v>2462654</v>
      </c>
      <c r="J12" s="326">
        <v>2676489</v>
      </c>
      <c r="K12" s="326">
        <v>2637992</v>
      </c>
      <c r="L12" s="326">
        <v>2710301</v>
      </c>
      <c r="M12" s="326">
        <v>2775772</v>
      </c>
      <c r="N12" s="326">
        <v>2790460</v>
      </c>
      <c r="O12" s="326">
        <v>2785810</v>
      </c>
      <c r="P12" s="326">
        <v>2755761</v>
      </c>
      <c r="Q12" s="326">
        <v>2697428</v>
      </c>
      <c r="R12" s="326">
        <v>2938795</v>
      </c>
      <c r="S12" s="326">
        <v>3031628</v>
      </c>
      <c r="T12" s="326">
        <v>2663569</v>
      </c>
      <c r="U12" s="326">
        <v>2683040</v>
      </c>
      <c r="V12" s="326">
        <v>2730597</v>
      </c>
      <c r="W12" s="326">
        <v>2692746</v>
      </c>
      <c r="X12" s="311">
        <v>-2.1</v>
      </c>
      <c r="Y12" s="311">
        <v>8.9</v>
      </c>
      <c r="Z12" s="311">
        <v>3.2</v>
      </c>
      <c r="AA12" s="311">
        <v>-12.1</v>
      </c>
      <c r="AB12" s="311">
        <v>0.7</v>
      </c>
      <c r="AC12" s="311">
        <v>1.8</v>
      </c>
    </row>
    <row r="13" spans="1:29">
      <c r="A13" s="312">
        <v>6</v>
      </c>
      <c r="B13" s="17" t="s">
        <v>31</v>
      </c>
      <c r="C13" s="326">
        <v>988227</v>
      </c>
      <c r="D13" s="326">
        <v>1013274</v>
      </c>
      <c r="E13" s="326">
        <v>973912</v>
      </c>
      <c r="F13" s="326">
        <v>935893</v>
      </c>
      <c r="G13" s="326">
        <v>993858</v>
      </c>
      <c r="H13" s="326">
        <v>989230</v>
      </c>
      <c r="I13" s="326">
        <v>989746</v>
      </c>
      <c r="J13" s="326">
        <v>1000963</v>
      </c>
      <c r="K13" s="326">
        <v>1002964</v>
      </c>
      <c r="L13" s="326">
        <v>1039524</v>
      </c>
      <c r="M13" s="326">
        <v>1065754</v>
      </c>
      <c r="N13" s="326">
        <v>1093699</v>
      </c>
      <c r="O13" s="326">
        <v>1087721</v>
      </c>
      <c r="P13" s="326">
        <v>1082828</v>
      </c>
      <c r="Q13" s="326">
        <v>1087825</v>
      </c>
      <c r="R13" s="326">
        <v>1138717</v>
      </c>
      <c r="S13" s="326">
        <v>1174688</v>
      </c>
      <c r="T13" s="326">
        <v>1104610</v>
      </c>
      <c r="U13" s="326">
        <v>1107585</v>
      </c>
      <c r="V13" s="326">
        <v>1103461</v>
      </c>
      <c r="W13" s="326">
        <v>1086229</v>
      </c>
      <c r="X13" s="311">
        <v>0.5</v>
      </c>
      <c r="Y13" s="311">
        <v>4.7</v>
      </c>
      <c r="Z13" s="311">
        <v>3.2</v>
      </c>
      <c r="AA13" s="311">
        <v>-6</v>
      </c>
      <c r="AB13" s="311">
        <v>0.3</v>
      </c>
      <c r="AC13" s="311">
        <v>-0.4</v>
      </c>
    </row>
    <row r="14" spans="1:29">
      <c r="A14" s="312">
        <v>7</v>
      </c>
      <c r="B14" s="17" t="s">
        <v>32</v>
      </c>
      <c r="C14" s="326">
        <v>635187</v>
      </c>
      <c r="D14" s="326">
        <v>644104</v>
      </c>
      <c r="E14" s="326">
        <v>610959</v>
      </c>
      <c r="F14" s="326">
        <v>582183</v>
      </c>
      <c r="G14" s="326">
        <v>596840</v>
      </c>
      <c r="H14" s="326">
        <v>588627</v>
      </c>
      <c r="I14" s="326">
        <v>593787</v>
      </c>
      <c r="J14" s="326">
        <v>640082</v>
      </c>
      <c r="K14" s="326">
        <v>631082</v>
      </c>
      <c r="L14" s="326">
        <v>657256</v>
      </c>
      <c r="M14" s="326">
        <v>663502</v>
      </c>
      <c r="N14" s="326">
        <v>663449</v>
      </c>
      <c r="O14" s="326">
        <v>641387</v>
      </c>
      <c r="P14" s="326">
        <v>643654</v>
      </c>
      <c r="Q14" s="326">
        <v>637555</v>
      </c>
      <c r="R14" s="326">
        <v>616553</v>
      </c>
      <c r="S14" s="326">
        <v>636031</v>
      </c>
      <c r="T14" s="326">
        <v>719022</v>
      </c>
      <c r="U14" s="326">
        <v>713450</v>
      </c>
      <c r="V14" s="326">
        <v>677046</v>
      </c>
      <c r="W14" s="326">
        <v>663135</v>
      </c>
      <c r="X14" s="311">
        <v>-0.9</v>
      </c>
      <c r="Y14" s="311">
        <v>-3.3</v>
      </c>
      <c r="Z14" s="311">
        <v>3.2</v>
      </c>
      <c r="AA14" s="311">
        <v>13</v>
      </c>
      <c r="AB14" s="311">
        <v>-0.8</v>
      </c>
      <c r="AC14" s="311">
        <v>-5.0999999999999996</v>
      </c>
    </row>
    <row r="15" spans="1:29">
      <c r="A15" s="312">
        <v>8</v>
      </c>
      <c r="B15" s="17" t="s">
        <v>33</v>
      </c>
      <c r="C15" s="326">
        <v>394597</v>
      </c>
      <c r="D15" s="326">
        <v>411175</v>
      </c>
      <c r="E15" s="326">
        <v>377214</v>
      </c>
      <c r="F15" s="326">
        <v>357061</v>
      </c>
      <c r="G15" s="326">
        <v>373206</v>
      </c>
      <c r="H15" s="326">
        <v>365532</v>
      </c>
      <c r="I15" s="326">
        <v>294017</v>
      </c>
      <c r="J15" s="326">
        <v>407237</v>
      </c>
      <c r="K15" s="326">
        <v>390164</v>
      </c>
      <c r="L15" s="326">
        <v>411111</v>
      </c>
      <c r="M15" s="326">
        <v>416791</v>
      </c>
      <c r="N15" s="326">
        <v>421256</v>
      </c>
      <c r="O15" s="326">
        <v>433536</v>
      </c>
      <c r="P15" s="326">
        <v>467094</v>
      </c>
      <c r="Q15" s="326">
        <v>441748</v>
      </c>
      <c r="R15" s="326">
        <v>457266</v>
      </c>
      <c r="S15" s="326">
        <v>471710</v>
      </c>
      <c r="T15" s="326">
        <v>475521</v>
      </c>
      <c r="U15" s="326">
        <v>474963</v>
      </c>
      <c r="V15" s="326">
        <v>465549</v>
      </c>
      <c r="W15" s="326">
        <v>456190</v>
      </c>
      <c r="X15" s="311">
        <v>-5.4</v>
      </c>
      <c r="Y15" s="311">
        <v>3.5</v>
      </c>
      <c r="Z15" s="311">
        <v>3.2</v>
      </c>
      <c r="AA15" s="311">
        <v>0.8</v>
      </c>
      <c r="AB15" s="311">
        <v>-0.1</v>
      </c>
      <c r="AC15" s="311">
        <v>-2</v>
      </c>
    </row>
    <row r="16" spans="1:29">
      <c r="A16" s="312">
        <v>9</v>
      </c>
      <c r="B16" s="17" t="s">
        <v>34</v>
      </c>
      <c r="C16" s="326">
        <v>500905</v>
      </c>
      <c r="D16" s="326">
        <v>498564</v>
      </c>
      <c r="E16" s="326">
        <v>476416</v>
      </c>
      <c r="F16" s="326">
        <v>458119</v>
      </c>
      <c r="G16" s="326">
        <v>476932</v>
      </c>
      <c r="H16" s="326">
        <v>455776</v>
      </c>
      <c r="I16" s="326">
        <v>452991</v>
      </c>
      <c r="J16" s="326">
        <v>463154</v>
      </c>
      <c r="K16" s="326">
        <v>448937</v>
      </c>
      <c r="L16" s="326">
        <v>461638</v>
      </c>
      <c r="M16" s="326">
        <v>461365</v>
      </c>
      <c r="N16" s="326">
        <v>460289</v>
      </c>
      <c r="O16" s="326">
        <v>459655</v>
      </c>
      <c r="P16" s="326">
        <v>464205</v>
      </c>
      <c r="Q16" s="326">
        <v>436904</v>
      </c>
      <c r="R16" s="326">
        <v>454008</v>
      </c>
      <c r="S16" s="326">
        <v>468350</v>
      </c>
      <c r="T16" s="326">
        <v>528379</v>
      </c>
      <c r="U16" s="326">
        <v>522976</v>
      </c>
      <c r="V16" s="326">
        <v>490790</v>
      </c>
      <c r="W16" s="326">
        <v>483490</v>
      </c>
      <c r="X16" s="311">
        <v>-5.9</v>
      </c>
      <c r="Y16" s="311">
        <v>3.9</v>
      </c>
      <c r="Z16" s="311">
        <v>3.2</v>
      </c>
      <c r="AA16" s="311">
        <v>12.8</v>
      </c>
      <c r="AB16" s="311">
        <v>-1</v>
      </c>
      <c r="AC16" s="311">
        <v>-6.2</v>
      </c>
    </row>
    <row r="17" spans="1:29">
      <c r="A17" s="313"/>
      <c r="B17" s="314"/>
      <c r="C17" s="326"/>
      <c r="D17" s="326"/>
      <c r="E17" s="326"/>
      <c r="F17" s="326"/>
      <c r="G17" s="326"/>
      <c r="H17" s="326"/>
      <c r="I17" s="326"/>
      <c r="J17" s="326"/>
      <c r="K17" s="326"/>
      <c r="L17" s="326"/>
      <c r="M17" s="326"/>
      <c r="N17" s="326"/>
      <c r="O17" s="326"/>
      <c r="P17" s="326"/>
      <c r="Q17" s="326"/>
      <c r="R17" s="326"/>
      <c r="S17" s="326"/>
      <c r="T17" s="326"/>
      <c r="U17" s="326"/>
      <c r="V17" s="326"/>
      <c r="W17" s="326"/>
      <c r="X17" s="311"/>
      <c r="Y17" s="311"/>
      <c r="Z17" s="311"/>
      <c r="AA17" s="311"/>
      <c r="AB17" s="311"/>
      <c r="AC17" s="311"/>
    </row>
    <row r="18" spans="1:29">
      <c r="A18" s="315">
        <v>100</v>
      </c>
      <c r="B18" s="314" t="s">
        <v>25</v>
      </c>
      <c r="C18" s="326">
        <v>6386662</v>
      </c>
      <c r="D18" s="326">
        <v>6593938</v>
      </c>
      <c r="E18" s="326">
        <v>6531582</v>
      </c>
      <c r="F18" s="326">
        <v>6331426</v>
      </c>
      <c r="G18" s="326">
        <v>6751675</v>
      </c>
      <c r="H18" s="326">
        <v>6733606</v>
      </c>
      <c r="I18" s="326">
        <v>6692500</v>
      </c>
      <c r="J18" s="326">
        <v>6777153</v>
      </c>
      <c r="K18" s="326">
        <v>6782913</v>
      </c>
      <c r="L18" s="326">
        <v>6952612</v>
      </c>
      <c r="M18" s="326">
        <v>6926910</v>
      </c>
      <c r="N18" s="326">
        <v>7082893</v>
      </c>
      <c r="O18" s="326">
        <v>7094777</v>
      </c>
      <c r="P18" s="326">
        <v>7214210</v>
      </c>
      <c r="Q18" s="326">
        <v>6934983</v>
      </c>
      <c r="R18" s="326">
        <v>6964462.3883459195</v>
      </c>
      <c r="S18" s="326">
        <v>7171522.4617944323</v>
      </c>
      <c r="T18" s="326">
        <v>7169165</v>
      </c>
      <c r="U18" s="326">
        <v>7094195</v>
      </c>
      <c r="V18" s="326">
        <v>7025438</v>
      </c>
      <c r="W18" s="326">
        <v>6937146</v>
      </c>
      <c r="X18" s="311">
        <v>-3.9</v>
      </c>
      <c r="Y18" s="311">
        <v>0.4</v>
      </c>
      <c r="Z18" s="311">
        <v>3</v>
      </c>
      <c r="AA18" s="311">
        <v>0</v>
      </c>
      <c r="AB18" s="311">
        <v>-1</v>
      </c>
      <c r="AC18" s="311">
        <v>-1</v>
      </c>
    </row>
    <row r="19" spans="1:29">
      <c r="A19" s="313">
        <v>1</v>
      </c>
      <c r="B19" s="147" t="s">
        <v>85</v>
      </c>
      <c r="C19" s="326">
        <v>3131716</v>
      </c>
      <c r="D19" s="326">
        <v>3261907</v>
      </c>
      <c r="E19" s="326">
        <v>3153042</v>
      </c>
      <c r="F19" s="326">
        <v>2981059</v>
      </c>
      <c r="G19" s="326">
        <v>3312417</v>
      </c>
      <c r="H19" s="326">
        <v>3292736</v>
      </c>
      <c r="I19" s="326">
        <v>3234774</v>
      </c>
      <c r="J19" s="326">
        <v>3368508</v>
      </c>
      <c r="K19" s="326">
        <v>3299595</v>
      </c>
      <c r="L19" s="326">
        <v>3462567</v>
      </c>
      <c r="M19" s="326">
        <v>3475514</v>
      </c>
      <c r="N19" s="326">
        <v>3569763</v>
      </c>
      <c r="O19" s="326">
        <v>3537440</v>
      </c>
      <c r="P19" s="326">
        <v>3555153</v>
      </c>
      <c r="Q19" s="326">
        <v>3360924</v>
      </c>
      <c r="R19" s="326">
        <v>3566695</v>
      </c>
      <c r="S19" s="326">
        <v>3679361</v>
      </c>
      <c r="T19" s="326">
        <v>3877443</v>
      </c>
      <c r="U19" s="326">
        <v>3896262</v>
      </c>
      <c r="V19" s="326">
        <v>3776321</v>
      </c>
      <c r="W19" s="326">
        <v>3739364</v>
      </c>
      <c r="X19" s="311">
        <v>-5.5</v>
      </c>
      <c r="Y19" s="311">
        <v>6.1</v>
      </c>
      <c r="Z19" s="311">
        <v>3.2</v>
      </c>
      <c r="AA19" s="311">
        <v>5.4</v>
      </c>
      <c r="AB19" s="311">
        <v>0.5</v>
      </c>
      <c r="AC19" s="311">
        <v>-3.1</v>
      </c>
    </row>
    <row r="20" spans="1:29">
      <c r="A20" s="315">
        <v>202</v>
      </c>
      <c r="B20" s="312" t="s">
        <v>86</v>
      </c>
      <c r="C20" s="326">
        <v>1762761</v>
      </c>
      <c r="D20" s="326">
        <v>1850624</v>
      </c>
      <c r="E20" s="326">
        <v>1741011</v>
      </c>
      <c r="F20" s="326">
        <v>1633116</v>
      </c>
      <c r="G20" s="326">
        <v>1857246</v>
      </c>
      <c r="H20" s="326">
        <v>1795904</v>
      </c>
      <c r="I20" s="326">
        <v>1741394</v>
      </c>
      <c r="J20" s="326">
        <v>1806642</v>
      </c>
      <c r="K20" s="326">
        <v>1793701</v>
      </c>
      <c r="L20" s="326">
        <v>1889514</v>
      </c>
      <c r="M20" s="326">
        <v>1929831</v>
      </c>
      <c r="N20" s="326">
        <v>1972279</v>
      </c>
      <c r="O20" s="326">
        <v>1935919</v>
      </c>
      <c r="P20" s="326">
        <v>1948066</v>
      </c>
      <c r="Q20" s="326">
        <v>1797244</v>
      </c>
      <c r="R20" s="326">
        <v>1954283</v>
      </c>
      <c r="S20" s="326">
        <v>2016016</v>
      </c>
      <c r="T20" s="326">
        <v>1946677</v>
      </c>
      <c r="U20" s="326">
        <v>1966043</v>
      </c>
      <c r="V20" s="326">
        <v>1957786</v>
      </c>
      <c r="W20" s="326">
        <v>1941838</v>
      </c>
      <c r="X20" s="311">
        <v>-7.7</v>
      </c>
      <c r="Y20" s="311">
        <v>8.6999999999999993</v>
      </c>
      <c r="Z20" s="311">
        <v>3.2</v>
      </c>
      <c r="AA20" s="311">
        <v>-3.4</v>
      </c>
      <c r="AB20" s="311">
        <v>1</v>
      </c>
      <c r="AC20" s="311">
        <v>-0.4</v>
      </c>
    </row>
    <row r="21" spans="1:29">
      <c r="A21" s="315">
        <v>204</v>
      </c>
      <c r="B21" s="312" t="s">
        <v>87</v>
      </c>
      <c r="C21" s="326">
        <v>1170548</v>
      </c>
      <c r="D21" s="326">
        <v>1210133</v>
      </c>
      <c r="E21" s="326">
        <v>1213526</v>
      </c>
      <c r="F21" s="326">
        <v>1151732</v>
      </c>
      <c r="G21" s="326">
        <v>1241580</v>
      </c>
      <c r="H21" s="326">
        <v>1289096</v>
      </c>
      <c r="I21" s="326">
        <v>1283307</v>
      </c>
      <c r="J21" s="326">
        <v>1339668</v>
      </c>
      <c r="K21" s="326">
        <v>1301682</v>
      </c>
      <c r="L21" s="326">
        <v>1348925</v>
      </c>
      <c r="M21" s="326">
        <v>1335995</v>
      </c>
      <c r="N21" s="326">
        <v>1378041</v>
      </c>
      <c r="O21" s="326">
        <v>1388792</v>
      </c>
      <c r="P21" s="326">
        <v>1387515</v>
      </c>
      <c r="Q21" s="326">
        <v>1349661</v>
      </c>
      <c r="R21" s="326">
        <v>1392132</v>
      </c>
      <c r="S21" s="326">
        <v>1436107</v>
      </c>
      <c r="T21" s="326">
        <v>1618925</v>
      </c>
      <c r="U21" s="326">
        <v>1620970</v>
      </c>
      <c r="V21" s="326">
        <v>1539783</v>
      </c>
      <c r="W21" s="326">
        <v>1521697</v>
      </c>
      <c r="X21" s="311">
        <v>-2.7</v>
      </c>
      <c r="Y21" s="311">
        <v>3.1</v>
      </c>
      <c r="Z21" s="311">
        <v>3.2</v>
      </c>
      <c r="AA21" s="311">
        <v>12.7</v>
      </c>
      <c r="AB21" s="311">
        <v>0.1</v>
      </c>
      <c r="AC21" s="311">
        <v>-5</v>
      </c>
    </row>
    <row r="22" spans="1:29">
      <c r="A22" s="315">
        <v>206</v>
      </c>
      <c r="B22" s="312" t="s">
        <v>88</v>
      </c>
      <c r="C22" s="326">
        <v>198407</v>
      </c>
      <c r="D22" s="326">
        <v>201150</v>
      </c>
      <c r="E22" s="326">
        <v>198505</v>
      </c>
      <c r="F22" s="326">
        <v>196211</v>
      </c>
      <c r="G22" s="326">
        <v>213591</v>
      </c>
      <c r="H22" s="326">
        <v>207736</v>
      </c>
      <c r="I22" s="326">
        <v>210073</v>
      </c>
      <c r="J22" s="326">
        <v>222198</v>
      </c>
      <c r="K22" s="326">
        <v>204212</v>
      </c>
      <c r="L22" s="326">
        <v>224128</v>
      </c>
      <c r="M22" s="326">
        <v>209688</v>
      </c>
      <c r="N22" s="326">
        <v>219443</v>
      </c>
      <c r="O22" s="326">
        <v>212729</v>
      </c>
      <c r="P22" s="326">
        <v>219572</v>
      </c>
      <c r="Q22" s="326">
        <v>214019</v>
      </c>
      <c r="R22" s="326">
        <v>220280</v>
      </c>
      <c r="S22" s="326">
        <v>227238</v>
      </c>
      <c r="T22" s="326">
        <v>311841</v>
      </c>
      <c r="U22" s="326">
        <v>309249</v>
      </c>
      <c r="V22" s="326">
        <v>278752</v>
      </c>
      <c r="W22" s="326">
        <v>275829</v>
      </c>
      <c r="X22" s="311">
        <v>-2.5</v>
      </c>
      <c r="Y22" s="311">
        <v>2.9</v>
      </c>
      <c r="Z22" s="311">
        <v>3.2</v>
      </c>
      <c r="AA22" s="311">
        <v>37.200000000000003</v>
      </c>
      <c r="AB22" s="311">
        <v>-0.8</v>
      </c>
      <c r="AC22" s="311">
        <v>-9.9</v>
      </c>
    </row>
    <row r="23" spans="1:29">
      <c r="A23" s="313">
        <v>2</v>
      </c>
      <c r="B23" s="147" t="s">
        <v>89</v>
      </c>
      <c r="C23" s="326">
        <v>1894608</v>
      </c>
      <c r="D23" s="326">
        <v>1946526</v>
      </c>
      <c r="E23" s="326">
        <v>1868619</v>
      </c>
      <c r="F23" s="326">
        <v>1773677</v>
      </c>
      <c r="G23" s="326">
        <v>1893868</v>
      </c>
      <c r="H23" s="326">
        <v>1928666</v>
      </c>
      <c r="I23" s="326">
        <v>1979079</v>
      </c>
      <c r="J23" s="326">
        <v>1984811</v>
      </c>
      <c r="K23" s="326">
        <v>1926638</v>
      </c>
      <c r="L23" s="326">
        <v>1980340</v>
      </c>
      <c r="M23" s="326">
        <v>2057136</v>
      </c>
      <c r="N23" s="326">
        <v>2026874</v>
      </c>
      <c r="O23" s="326">
        <v>2023253</v>
      </c>
      <c r="P23" s="326">
        <v>1972784</v>
      </c>
      <c r="Q23" s="326">
        <v>1932817</v>
      </c>
      <c r="R23" s="326">
        <v>2126445</v>
      </c>
      <c r="S23" s="326">
        <v>2193616</v>
      </c>
      <c r="T23" s="326">
        <v>2369592</v>
      </c>
      <c r="U23" s="326">
        <v>2375353</v>
      </c>
      <c r="V23" s="326">
        <v>2264717</v>
      </c>
      <c r="W23" s="326">
        <v>2235093</v>
      </c>
      <c r="X23" s="311">
        <v>-2</v>
      </c>
      <c r="Y23" s="311">
        <v>10</v>
      </c>
      <c r="Z23" s="311">
        <v>3.2</v>
      </c>
      <c r="AA23" s="311">
        <v>8</v>
      </c>
      <c r="AB23" s="311">
        <v>0.2</v>
      </c>
      <c r="AC23" s="311">
        <v>-4.7</v>
      </c>
    </row>
    <row r="24" spans="1:29">
      <c r="A24" s="315">
        <v>207</v>
      </c>
      <c r="B24" s="312" t="s">
        <v>90</v>
      </c>
      <c r="C24" s="326">
        <v>660933</v>
      </c>
      <c r="D24" s="326">
        <v>687838</v>
      </c>
      <c r="E24" s="326">
        <v>632838</v>
      </c>
      <c r="F24" s="326">
        <v>570882</v>
      </c>
      <c r="G24" s="326">
        <v>622521</v>
      </c>
      <c r="H24" s="326">
        <v>642314</v>
      </c>
      <c r="I24" s="326">
        <v>644431</v>
      </c>
      <c r="J24" s="326">
        <v>675724</v>
      </c>
      <c r="K24" s="326">
        <v>668579</v>
      </c>
      <c r="L24" s="326">
        <v>668483</v>
      </c>
      <c r="M24" s="326">
        <v>700572</v>
      </c>
      <c r="N24" s="326">
        <v>682512</v>
      </c>
      <c r="O24" s="326">
        <v>679953</v>
      </c>
      <c r="P24" s="326">
        <v>670179</v>
      </c>
      <c r="Q24" s="326">
        <v>675469</v>
      </c>
      <c r="R24" s="326">
        <v>764865</v>
      </c>
      <c r="S24" s="326">
        <v>789026</v>
      </c>
      <c r="T24" s="326">
        <v>737583</v>
      </c>
      <c r="U24" s="326">
        <v>741611</v>
      </c>
      <c r="V24" s="326">
        <v>732695</v>
      </c>
      <c r="W24" s="326">
        <v>722186</v>
      </c>
      <c r="X24" s="311">
        <v>0.8</v>
      </c>
      <c r="Y24" s="311">
        <v>13.2</v>
      </c>
      <c r="Z24" s="311">
        <v>3.2</v>
      </c>
      <c r="AA24" s="311">
        <v>-6.5</v>
      </c>
      <c r="AB24" s="311">
        <v>0.5</v>
      </c>
      <c r="AC24" s="311">
        <v>-1.2</v>
      </c>
    </row>
    <row r="25" spans="1:29">
      <c r="A25" s="315">
        <v>214</v>
      </c>
      <c r="B25" s="312" t="s">
        <v>91</v>
      </c>
      <c r="C25" s="326">
        <v>464466</v>
      </c>
      <c r="D25" s="326">
        <v>453054</v>
      </c>
      <c r="E25" s="326">
        <v>448878</v>
      </c>
      <c r="F25" s="326">
        <v>451773</v>
      </c>
      <c r="G25" s="326">
        <v>457609</v>
      </c>
      <c r="H25" s="326">
        <v>449563</v>
      </c>
      <c r="I25" s="326">
        <v>455843</v>
      </c>
      <c r="J25" s="326">
        <v>466303</v>
      </c>
      <c r="K25" s="326">
        <v>454473</v>
      </c>
      <c r="L25" s="326">
        <v>463664</v>
      </c>
      <c r="M25" s="326">
        <v>464430</v>
      </c>
      <c r="N25" s="326">
        <v>466778</v>
      </c>
      <c r="O25" s="326">
        <v>474676</v>
      </c>
      <c r="P25" s="326">
        <v>465395</v>
      </c>
      <c r="Q25" s="326">
        <v>445780</v>
      </c>
      <c r="R25" s="326">
        <v>470669</v>
      </c>
      <c r="S25" s="326">
        <v>485536</v>
      </c>
      <c r="T25" s="326">
        <v>638725</v>
      </c>
      <c r="U25" s="326">
        <v>638240</v>
      </c>
      <c r="V25" s="326">
        <v>579699</v>
      </c>
      <c r="W25" s="326">
        <v>571513</v>
      </c>
      <c r="X25" s="311">
        <v>-4.2</v>
      </c>
      <c r="Y25" s="311">
        <v>5.6</v>
      </c>
      <c r="Z25" s="311">
        <v>3.2</v>
      </c>
      <c r="AA25" s="311">
        <v>31.6</v>
      </c>
      <c r="AB25" s="311">
        <v>-0.1</v>
      </c>
      <c r="AC25" s="311">
        <v>-9.1999999999999993</v>
      </c>
    </row>
    <row r="26" spans="1:29">
      <c r="A26" s="315">
        <v>217</v>
      </c>
      <c r="B26" s="312" t="s">
        <v>92</v>
      </c>
      <c r="C26" s="326">
        <v>306731</v>
      </c>
      <c r="D26" s="326">
        <v>316573</v>
      </c>
      <c r="E26" s="326">
        <v>307372</v>
      </c>
      <c r="F26" s="326">
        <v>296687</v>
      </c>
      <c r="G26" s="326">
        <v>317319</v>
      </c>
      <c r="H26" s="326">
        <v>320617</v>
      </c>
      <c r="I26" s="326">
        <v>336348</v>
      </c>
      <c r="J26" s="326">
        <v>322012</v>
      </c>
      <c r="K26" s="326">
        <v>320054</v>
      </c>
      <c r="L26" s="326">
        <v>314606</v>
      </c>
      <c r="M26" s="326">
        <v>319929</v>
      </c>
      <c r="N26" s="326">
        <v>328020</v>
      </c>
      <c r="O26" s="326">
        <v>339975</v>
      </c>
      <c r="P26" s="326">
        <v>335401</v>
      </c>
      <c r="Q26" s="326">
        <v>322571</v>
      </c>
      <c r="R26" s="326">
        <v>331159</v>
      </c>
      <c r="S26" s="326">
        <v>341619</v>
      </c>
      <c r="T26" s="326">
        <v>437182</v>
      </c>
      <c r="U26" s="326">
        <v>438580</v>
      </c>
      <c r="V26" s="326">
        <v>402744</v>
      </c>
      <c r="W26" s="326">
        <v>397478</v>
      </c>
      <c r="X26" s="311">
        <v>-3.8</v>
      </c>
      <c r="Y26" s="311">
        <v>2.7</v>
      </c>
      <c r="Z26" s="311">
        <v>3.2</v>
      </c>
      <c r="AA26" s="311">
        <v>28</v>
      </c>
      <c r="AB26" s="311">
        <v>0.3</v>
      </c>
      <c r="AC26" s="311">
        <v>-8.1999999999999993</v>
      </c>
    </row>
    <row r="27" spans="1:29">
      <c r="A27" s="315">
        <v>219</v>
      </c>
      <c r="B27" s="312" t="s">
        <v>93</v>
      </c>
      <c r="C27" s="326">
        <v>398614</v>
      </c>
      <c r="D27" s="326">
        <v>427840</v>
      </c>
      <c r="E27" s="326">
        <v>419325</v>
      </c>
      <c r="F27" s="326">
        <v>395659</v>
      </c>
      <c r="G27" s="326">
        <v>435750</v>
      </c>
      <c r="H27" s="326">
        <v>454547</v>
      </c>
      <c r="I27" s="326">
        <v>480812</v>
      </c>
      <c r="J27" s="326">
        <v>457854</v>
      </c>
      <c r="K27" s="326">
        <v>421696</v>
      </c>
      <c r="L27" s="326">
        <v>469857</v>
      </c>
      <c r="M27" s="326">
        <v>508594</v>
      </c>
      <c r="N27" s="326">
        <v>484609</v>
      </c>
      <c r="O27" s="326">
        <v>467671</v>
      </c>
      <c r="P27" s="326">
        <v>441455</v>
      </c>
      <c r="Q27" s="326">
        <v>430455</v>
      </c>
      <c r="R27" s="326">
        <v>498665</v>
      </c>
      <c r="S27" s="326">
        <v>514418</v>
      </c>
      <c r="T27" s="326">
        <v>468167</v>
      </c>
      <c r="U27" s="326">
        <v>469920</v>
      </c>
      <c r="V27" s="326">
        <v>471390</v>
      </c>
      <c r="W27" s="326">
        <v>467135</v>
      </c>
      <c r="X27" s="311">
        <v>-2.5</v>
      </c>
      <c r="Y27" s="311">
        <v>15.8</v>
      </c>
      <c r="Z27" s="311">
        <v>3.2</v>
      </c>
      <c r="AA27" s="311">
        <v>-9</v>
      </c>
      <c r="AB27" s="311">
        <v>0.4</v>
      </c>
      <c r="AC27" s="311">
        <v>0.3</v>
      </c>
    </row>
    <row r="28" spans="1:29">
      <c r="A28" s="315">
        <v>301</v>
      </c>
      <c r="B28" s="312" t="s">
        <v>94</v>
      </c>
      <c r="C28" s="326">
        <v>63864</v>
      </c>
      <c r="D28" s="326">
        <v>61221</v>
      </c>
      <c r="E28" s="326">
        <v>60206</v>
      </c>
      <c r="F28" s="326">
        <v>58676</v>
      </c>
      <c r="G28" s="326">
        <v>60669</v>
      </c>
      <c r="H28" s="326">
        <v>61625</v>
      </c>
      <c r="I28" s="326">
        <v>61645</v>
      </c>
      <c r="J28" s="326">
        <v>62918</v>
      </c>
      <c r="K28" s="326">
        <v>61836</v>
      </c>
      <c r="L28" s="326">
        <v>63730</v>
      </c>
      <c r="M28" s="326">
        <v>63611</v>
      </c>
      <c r="N28" s="326">
        <v>64955</v>
      </c>
      <c r="O28" s="326">
        <v>60978</v>
      </c>
      <c r="P28" s="326">
        <v>60354</v>
      </c>
      <c r="Q28" s="326">
        <v>58542</v>
      </c>
      <c r="R28" s="326">
        <v>61087</v>
      </c>
      <c r="S28" s="326">
        <v>63017</v>
      </c>
      <c r="T28" s="326">
        <v>87935</v>
      </c>
      <c r="U28" s="326">
        <v>87002</v>
      </c>
      <c r="V28" s="326">
        <v>78189</v>
      </c>
      <c r="W28" s="326">
        <v>76781</v>
      </c>
      <c r="X28" s="311">
        <v>-3</v>
      </c>
      <c r="Y28" s="311">
        <v>4.3</v>
      </c>
      <c r="Z28" s="311">
        <v>3.2</v>
      </c>
      <c r="AA28" s="311">
        <v>39.5</v>
      </c>
      <c r="AB28" s="311">
        <v>-1.1000000000000001</v>
      </c>
      <c r="AC28" s="311">
        <v>-10.1</v>
      </c>
    </row>
    <row r="29" spans="1:29">
      <c r="A29" s="313">
        <v>3</v>
      </c>
      <c r="B29" s="147" t="s">
        <v>28</v>
      </c>
      <c r="C29" s="326">
        <v>2813002</v>
      </c>
      <c r="D29" s="326">
        <v>2987289</v>
      </c>
      <c r="E29" s="326">
        <v>2989050</v>
      </c>
      <c r="F29" s="326">
        <v>2582059</v>
      </c>
      <c r="G29" s="326">
        <v>2752668</v>
      </c>
      <c r="H29" s="326">
        <v>2652275</v>
      </c>
      <c r="I29" s="326">
        <v>2808274</v>
      </c>
      <c r="J29" s="326">
        <v>2847877</v>
      </c>
      <c r="K29" s="326">
        <v>2820992</v>
      </c>
      <c r="L29" s="326">
        <v>2901594</v>
      </c>
      <c r="M29" s="326">
        <v>2834078</v>
      </c>
      <c r="N29" s="326">
        <v>2845255</v>
      </c>
      <c r="O29" s="326">
        <v>2882665</v>
      </c>
      <c r="P29" s="326">
        <v>2901974</v>
      </c>
      <c r="Q29" s="326">
        <v>2848985</v>
      </c>
      <c r="R29" s="326">
        <v>2809127</v>
      </c>
      <c r="S29" s="326">
        <v>2897865</v>
      </c>
      <c r="T29" s="326">
        <v>2982021</v>
      </c>
      <c r="U29" s="326">
        <v>3010218</v>
      </c>
      <c r="V29" s="326">
        <v>2929895</v>
      </c>
      <c r="W29" s="326">
        <v>2898252</v>
      </c>
      <c r="X29" s="311">
        <v>-1.8</v>
      </c>
      <c r="Y29" s="311">
        <v>-1.4</v>
      </c>
      <c r="Z29" s="311">
        <v>3.2</v>
      </c>
      <c r="AA29" s="311">
        <v>2.9</v>
      </c>
      <c r="AB29" s="311">
        <v>0.9</v>
      </c>
      <c r="AC29" s="311">
        <v>-2.7</v>
      </c>
    </row>
    <row r="30" spans="1:29">
      <c r="A30" s="315">
        <v>203</v>
      </c>
      <c r="B30" s="312" t="s">
        <v>95</v>
      </c>
      <c r="C30" s="326">
        <v>1097955</v>
      </c>
      <c r="D30" s="326">
        <v>1160116</v>
      </c>
      <c r="E30" s="326">
        <v>1128322</v>
      </c>
      <c r="F30" s="326">
        <v>1002505</v>
      </c>
      <c r="G30" s="326">
        <v>1044341</v>
      </c>
      <c r="H30" s="326">
        <v>1022849</v>
      </c>
      <c r="I30" s="326">
        <v>1123697</v>
      </c>
      <c r="J30" s="326">
        <v>1095239</v>
      </c>
      <c r="K30" s="326">
        <v>1142564</v>
      </c>
      <c r="L30" s="326">
        <v>1167849</v>
      </c>
      <c r="M30" s="326">
        <v>1130756</v>
      </c>
      <c r="N30" s="326">
        <v>1120215</v>
      </c>
      <c r="O30" s="326">
        <v>1156924</v>
      </c>
      <c r="P30" s="326">
        <v>1168880</v>
      </c>
      <c r="Q30" s="326">
        <v>1112153</v>
      </c>
      <c r="R30" s="326">
        <v>1068709</v>
      </c>
      <c r="S30" s="326">
        <v>1102469</v>
      </c>
      <c r="T30" s="326">
        <v>1197777</v>
      </c>
      <c r="U30" s="326">
        <v>1208099</v>
      </c>
      <c r="V30" s="326">
        <v>1163673</v>
      </c>
      <c r="W30" s="326">
        <v>1151416</v>
      </c>
      <c r="X30" s="311">
        <v>-4.9000000000000004</v>
      </c>
      <c r="Y30" s="311">
        <v>-3.9</v>
      </c>
      <c r="Z30" s="311">
        <v>3.2</v>
      </c>
      <c r="AA30" s="311">
        <v>8.6</v>
      </c>
      <c r="AB30" s="311">
        <v>0.9</v>
      </c>
      <c r="AC30" s="311">
        <v>-3.7</v>
      </c>
    </row>
    <row r="31" spans="1:29">
      <c r="A31" s="315">
        <v>210</v>
      </c>
      <c r="B31" s="312" t="s">
        <v>96</v>
      </c>
      <c r="C31" s="326">
        <v>873512</v>
      </c>
      <c r="D31" s="326">
        <v>938240</v>
      </c>
      <c r="E31" s="326">
        <v>944877</v>
      </c>
      <c r="F31" s="326">
        <v>739303</v>
      </c>
      <c r="G31" s="326">
        <v>821921</v>
      </c>
      <c r="H31" s="326">
        <v>756052</v>
      </c>
      <c r="I31" s="326">
        <v>753439</v>
      </c>
      <c r="J31" s="326">
        <v>818194</v>
      </c>
      <c r="K31" s="326">
        <v>803614</v>
      </c>
      <c r="L31" s="326">
        <v>803066</v>
      </c>
      <c r="M31" s="326">
        <v>828216</v>
      </c>
      <c r="N31" s="326">
        <v>846748</v>
      </c>
      <c r="O31" s="326">
        <v>864372</v>
      </c>
      <c r="P31" s="326">
        <v>861582</v>
      </c>
      <c r="Q31" s="326">
        <v>816849</v>
      </c>
      <c r="R31" s="326">
        <v>815717</v>
      </c>
      <c r="S31" s="326">
        <v>841485</v>
      </c>
      <c r="T31" s="326">
        <v>957626</v>
      </c>
      <c r="U31" s="326">
        <v>965547</v>
      </c>
      <c r="V31" s="326">
        <v>916759</v>
      </c>
      <c r="W31" s="326">
        <v>908916</v>
      </c>
      <c r="X31" s="311">
        <v>-5.2</v>
      </c>
      <c r="Y31" s="311">
        <v>-0.1</v>
      </c>
      <c r="Z31" s="311">
        <v>3.2</v>
      </c>
      <c r="AA31" s="311">
        <v>13.8</v>
      </c>
      <c r="AB31" s="311">
        <v>0.8</v>
      </c>
      <c r="AC31" s="311">
        <v>-5.0999999999999996</v>
      </c>
    </row>
    <row r="32" spans="1:29">
      <c r="A32" s="315">
        <v>216</v>
      </c>
      <c r="B32" s="312" t="s">
        <v>97</v>
      </c>
      <c r="C32" s="326">
        <v>561791</v>
      </c>
      <c r="D32" s="326">
        <v>600138</v>
      </c>
      <c r="E32" s="326">
        <v>628688</v>
      </c>
      <c r="F32" s="326">
        <v>582135</v>
      </c>
      <c r="G32" s="326">
        <v>632787</v>
      </c>
      <c r="H32" s="326">
        <v>599835</v>
      </c>
      <c r="I32" s="326">
        <v>629301</v>
      </c>
      <c r="J32" s="326">
        <v>628193</v>
      </c>
      <c r="K32" s="326">
        <v>549022</v>
      </c>
      <c r="L32" s="326">
        <v>588766</v>
      </c>
      <c r="M32" s="326">
        <v>547290</v>
      </c>
      <c r="N32" s="326">
        <v>535283</v>
      </c>
      <c r="O32" s="326">
        <v>511568</v>
      </c>
      <c r="P32" s="326">
        <v>521936</v>
      </c>
      <c r="Q32" s="326">
        <v>571810</v>
      </c>
      <c r="R32" s="326">
        <v>521694</v>
      </c>
      <c r="S32" s="326">
        <v>538173</v>
      </c>
      <c r="T32" s="326">
        <v>491783</v>
      </c>
      <c r="U32" s="326">
        <v>497799</v>
      </c>
      <c r="V32" s="326">
        <v>498134</v>
      </c>
      <c r="W32" s="326">
        <v>491908</v>
      </c>
      <c r="X32" s="311">
        <v>9.6</v>
      </c>
      <c r="Y32" s="311">
        <v>-8.8000000000000007</v>
      </c>
      <c r="Z32" s="311">
        <v>3.2</v>
      </c>
      <c r="AA32" s="311">
        <v>-8.6</v>
      </c>
      <c r="AB32" s="311">
        <v>1.2</v>
      </c>
      <c r="AC32" s="311">
        <v>0.1</v>
      </c>
    </row>
    <row r="33" spans="1:29">
      <c r="A33" s="315">
        <v>381</v>
      </c>
      <c r="B33" s="312" t="s">
        <v>98</v>
      </c>
      <c r="C33" s="326">
        <v>143758</v>
      </c>
      <c r="D33" s="326">
        <v>151170</v>
      </c>
      <c r="E33" s="326">
        <v>143899</v>
      </c>
      <c r="F33" s="326">
        <v>123176</v>
      </c>
      <c r="G33" s="326">
        <v>135660</v>
      </c>
      <c r="H33" s="326">
        <v>152601</v>
      </c>
      <c r="I33" s="326">
        <v>163137</v>
      </c>
      <c r="J33" s="326">
        <v>168428</v>
      </c>
      <c r="K33" s="326">
        <v>170718</v>
      </c>
      <c r="L33" s="326">
        <v>186718</v>
      </c>
      <c r="M33" s="326">
        <v>173339</v>
      </c>
      <c r="N33" s="326">
        <v>179887</v>
      </c>
      <c r="O33" s="326">
        <v>179442</v>
      </c>
      <c r="P33" s="326">
        <v>172087</v>
      </c>
      <c r="Q33" s="326">
        <v>146837</v>
      </c>
      <c r="R33" s="326">
        <v>168526</v>
      </c>
      <c r="S33" s="326">
        <v>173850</v>
      </c>
      <c r="T33" s="326">
        <v>148008</v>
      </c>
      <c r="U33" s="326">
        <v>149738</v>
      </c>
      <c r="V33" s="326">
        <v>153950</v>
      </c>
      <c r="W33" s="326">
        <v>151643</v>
      </c>
      <c r="X33" s="311">
        <v>-14.7</v>
      </c>
      <c r="Y33" s="311">
        <v>14.8</v>
      </c>
      <c r="Z33" s="311">
        <v>3.2</v>
      </c>
      <c r="AA33" s="311">
        <v>-14.9</v>
      </c>
      <c r="AB33" s="311">
        <v>1.2</v>
      </c>
      <c r="AC33" s="311">
        <v>2.8</v>
      </c>
    </row>
    <row r="34" spans="1:29">
      <c r="A34" s="315">
        <v>382</v>
      </c>
      <c r="B34" s="312" t="s">
        <v>99</v>
      </c>
      <c r="C34" s="326">
        <v>135986</v>
      </c>
      <c r="D34" s="326">
        <v>137625</v>
      </c>
      <c r="E34" s="326">
        <v>143264</v>
      </c>
      <c r="F34" s="326">
        <v>134940</v>
      </c>
      <c r="G34" s="326">
        <v>117959</v>
      </c>
      <c r="H34" s="326">
        <v>120938</v>
      </c>
      <c r="I34" s="326">
        <v>138700</v>
      </c>
      <c r="J34" s="326">
        <v>137823</v>
      </c>
      <c r="K34" s="326">
        <v>155074</v>
      </c>
      <c r="L34" s="326">
        <v>155195</v>
      </c>
      <c r="M34" s="326">
        <v>154477</v>
      </c>
      <c r="N34" s="326">
        <v>163122</v>
      </c>
      <c r="O34" s="326">
        <v>170359</v>
      </c>
      <c r="P34" s="326">
        <v>177489</v>
      </c>
      <c r="Q34" s="326">
        <v>201336</v>
      </c>
      <c r="R34" s="326">
        <v>234481</v>
      </c>
      <c r="S34" s="326">
        <v>241888</v>
      </c>
      <c r="T34" s="326">
        <v>186827</v>
      </c>
      <c r="U34" s="326">
        <v>189035</v>
      </c>
      <c r="V34" s="326">
        <v>197379</v>
      </c>
      <c r="W34" s="326">
        <v>194369</v>
      </c>
      <c r="X34" s="311">
        <v>13.4</v>
      </c>
      <c r="Y34" s="311">
        <v>16.5</v>
      </c>
      <c r="Z34" s="311">
        <v>3.2</v>
      </c>
      <c r="AA34" s="311">
        <v>-22.8</v>
      </c>
      <c r="AB34" s="311">
        <v>1.2</v>
      </c>
      <c r="AC34" s="311">
        <v>4.4000000000000004</v>
      </c>
    </row>
    <row r="35" spans="1:29">
      <c r="A35" s="313">
        <v>4</v>
      </c>
      <c r="B35" s="316" t="s">
        <v>100</v>
      </c>
      <c r="C35" s="326">
        <v>1191651</v>
      </c>
      <c r="D35" s="326">
        <v>1221515</v>
      </c>
      <c r="E35" s="326">
        <v>1198607</v>
      </c>
      <c r="F35" s="326">
        <v>1146172</v>
      </c>
      <c r="G35" s="326">
        <v>1190688</v>
      </c>
      <c r="H35" s="326">
        <v>1141726</v>
      </c>
      <c r="I35" s="326">
        <v>1122898</v>
      </c>
      <c r="J35" s="326">
        <v>1178168</v>
      </c>
      <c r="K35" s="326">
        <v>1149904</v>
      </c>
      <c r="L35" s="326">
        <v>1171141</v>
      </c>
      <c r="M35" s="326">
        <v>1222387</v>
      </c>
      <c r="N35" s="326">
        <v>1272639</v>
      </c>
      <c r="O35" s="326">
        <v>1256637</v>
      </c>
      <c r="P35" s="326">
        <v>1263868</v>
      </c>
      <c r="Q35" s="326">
        <v>1243209</v>
      </c>
      <c r="R35" s="326">
        <v>1301561</v>
      </c>
      <c r="S35" s="326">
        <v>1342674</v>
      </c>
      <c r="T35" s="326">
        <v>1235988</v>
      </c>
      <c r="U35" s="326">
        <v>1239408</v>
      </c>
      <c r="V35" s="326">
        <v>1243081</v>
      </c>
      <c r="W35" s="326">
        <v>1225728</v>
      </c>
      <c r="X35" s="311">
        <v>-1.6</v>
      </c>
      <c r="Y35" s="311">
        <v>4.7</v>
      </c>
      <c r="Z35" s="311">
        <v>3.2</v>
      </c>
      <c r="AA35" s="311">
        <v>-7.9</v>
      </c>
      <c r="AB35" s="311">
        <v>0.3</v>
      </c>
      <c r="AC35" s="311">
        <v>0.3</v>
      </c>
    </row>
    <row r="36" spans="1:29">
      <c r="A36" s="313">
        <v>213</v>
      </c>
      <c r="B36" s="313" t="s">
        <v>229</v>
      </c>
      <c r="C36" s="326">
        <v>160969</v>
      </c>
      <c r="D36" s="326">
        <v>168564</v>
      </c>
      <c r="E36" s="326">
        <v>158835</v>
      </c>
      <c r="F36" s="326">
        <v>151747</v>
      </c>
      <c r="G36" s="326">
        <v>156565</v>
      </c>
      <c r="H36" s="326">
        <v>133393</v>
      </c>
      <c r="I36" s="326">
        <v>134287</v>
      </c>
      <c r="J36" s="326">
        <v>150403</v>
      </c>
      <c r="K36" s="326">
        <v>134380</v>
      </c>
      <c r="L36" s="326">
        <v>141289</v>
      </c>
      <c r="M36" s="326">
        <v>138870</v>
      </c>
      <c r="N36" s="326">
        <v>138898</v>
      </c>
      <c r="O36" s="326">
        <v>139603</v>
      </c>
      <c r="P36" s="326">
        <v>147465</v>
      </c>
      <c r="Q36" s="326">
        <v>141438</v>
      </c>
      <c r="R36" s="326">
        <v>144500</v>
      </c>
      <c r="S36" s="326">
        <v>149064</v>
      </c>
      <c r="T36" s="326">
        <v>149982</v>
      </c>
      <c r="U36" s="326">
        <v>150521</v>
      </c>
      <c r="V36" s="326">
        <v>147427</v>
      </c>
      <c r="W36" s="326">
        <v>144566</v>
      </c>
      <c r="X36" s="311">
        <v>-4.0999999999999996</v>
      </c>
      <c r="Y36" s="311">
        <v>2.2000000000000002</v>
      </c>
      <c r="Z36" s="311">
        <v>3.2</v>
      </c>
      <c r="AA36" s="311">
        <v>0.6</v>
      </c>
      <c r="AB36" s="311">
        <v>0.4</v>
      </c>
      <c r="AC36" s="311">
        <v>-2.1</v>
      </c>
    </row>
    <row r="37" spans="1:29">
      <c r="A37" s="313">
        <v>215</v>
      </c>
      <c r="B37" s="313" t="s">
        <v>230</v>
      </c>
      <c r="C37" s="326">
        <v>282043</v>
      </c>
      <c r="D37" s="326">
        <v>291846</v>
      </c>
      <c r="E37" s="326">
        <v>286522</v>
      </c>
      <c r="F37" s="326">
        <v>270277</v>
      </c>
      <c r="G37" s="326">
        <v>279192</v>
      </c>
      <c r="H37" s="326">
        <v>268668</v>
      </c>
      <c r="I37" s="326">
        <v>269475</v>
      </c>
      <c r="J37" s="326">
        <v>273372</v>
      </c>
      <c r="K37" s="326">
        <v>259864</v>
      </c>
      <c r="L37" s="326">
        <v>272475</v>
      </c>
      <c r="M37" s="326">
        <v>280845</v>
      </c>
      <c r="N37" s="326">
        <v>287249</v>
      </c>
      <c r="O37" s="326">
        <v>288725</v>
      </c>
      <c r="P37" s="326">
        <v>287923</v>
      </c>
      <c r="Q37" s="326">
        <v>292781</v>
      </c>
      <c r="R37" s="326">
        <v>300686</v>
      </c>
      <c r="S37" s="326">
        <v>310184</v>
      </c>
      <c r="T37" s="326">
        <v>309186</v>
      </c>
      <c r="U37" s="326">
        <v>309012</v>
      </c>
      <c r="V37" s="326">
        <v>303044</v>
      </c>
      <c r="W37" s="326">
        <v>299119</v>
      </c>
      <c r="X37" s="311">
        <v>1.7</v>
      </c>
      <c r="Y37" s="311">
        <v>2.7</v>
      </c>
      <c r="Z37" s="311">
        <v>3.2</v>
      </c>
      <c r="AA37" s="311">
        <v>-0.3</v>
      </c>
      <c r="AB37" s="311">
        <v>-0.1</v>
      </c>
      <c r="AC37" s="311">
        <v>-1.9</v>
      </c>
    </row>
    <row r="38" spans="1:29">
      <c r="A38" s="315">
        <v>218</v>
      </c>
      <c r="B38" s="312" t="s">
        <v>101</v>
      </c>
      <c r="C38" s="326">
        <v>224087</v>
      </c>
      <c r="D38" s="326">
        <v>231628</v>
      </c>
      <c r="E38" s="326">
        <v>233943</v>
      </c>
      <c r="F38" s="326">
        <v>220681</v>
      </c>
      <c r="G38" s="326">
        <v>229745</v>
      </c>
      <c r="H38" s="326">
        <v>225345</v>
      </c>
      <c r="I38" s="326">
        <v>210727</v>
      </c>
      <c r="J38" s="326">
        <v>233811</v>
      </c>
      <c r="K38" s="326">
        <v>236982</v>
      </c>
      <c r="L38" s="326">
        <v>249790</v>
      </c>
      <c r="M38" s="326">
        <v>246307</v>
      </c>
      <c r="N38" s="326">
        <v>255153</v>
      </c>
      <c r="O38" s="326">
        <v>257878</v>
      </c>
      <c r="P38" s="326">
        <v>256799</v>
      </c>
      <c r="Q38" s="326">
        <v>243952</v>
      </c>
      <c r="R38" s="326">
        <v>257610</v>
      </c>
      <c r="S38" s="326">
        <v>265747</v>
      </c>
      <c r="T38" s="326">
        <v>241389</v>
      </c>
      <c r="U38" s="326">
        <v>243551</v>
      </c>
      <c r="V38" s="326">
        <v>247524</v>
      </c>
      <c r="W38" s="326">
        <v>245021</v>
      </c>
      <c r="X38" s="311">
        <v>-5</v>
      </c>
      <c r="Y38" s="311">
        <v>5.6</v>
      </c>
      <c r="Z38" s="311">
        <v>3.2</v>
      </c>
      <c r="AA38" s="311">
        <v>-9.1999999999999993</v>
      </c>
      <c r="AB38" s="311">
        <v>0.9</v>
      </c>
      <c r="AC38" s="311">
        <v>1.6</v>
      </c>
    </row>
    <row r="39" spans="1:29">
      <c r="A39" s="315">
        <v>220</v>
      </c>
      <c r="B39" s="312" t="s">
        <v>102</v>
      </c>
      <c r="C39" s="326">
        <v>196849</v>
      </c>
      <c r="D39" s="326">
        <v>207139</v>
      </c>
      <c r="E39" s="326">
        <v>202374</v>
      </c>
      <c r="F39" s="326">
        <v>200325</v>
      </c>
      <c r="G39" s="326">
        <v>201289</v>
      </c>
      <c r="H39" s="326">
        <v>201552</v>
      </c>
      <c r="I39" s="326">
        <v>206137</v>
      </c>
      <c r="J39" s="326">
        <v>216656</v>
      </c>
      <c r="K39" s="326">
        <v>202433</v>
      </c>
      <c r="L39" s="326">
        <v>205218</v>
      </c>
      <c r="M39" s="326">
        <v>223573</v>
      </c>
      <c r="N39" s="326">
        <v>246193</v>
      </c>
      <c r="O39" s="326">
        <v>249218</v>
      </c>
      <c r="P39" s="326">
        <v>240218</v>
      </c>
      <c r="Q39" s="326">
        <v>225891</v>
      </c>
      <c r="R39" s="326">
        <v>255841</v>
      </c>
      <c r="S39" s="326">
        <v>263923</v>
      </c>
      <c r="T39" s="326">
        <v>225527</v>
      </c>
      <c r="U39" s="326">
        <v>226263</v>
      </c>
      <c r="V39" s="326">
        <v>231873</v>
      </c>
      <c r="W39" s="326">
        <v>227593</v>
      </c>
      <c r="X39" s="311">
        <v>-6</v>
      </c>
      <c r="Y39" s="311">
        <v>13.3</v>
      </c>
      <c r="Z39" s="311">
        <v>3.2</v>
      </c>
      <c r="AA39" s="311">
        <v>-14.5</v>
      </c>
      <c r="AB39" s="311">
        <v>0.3</v>
      </c>
      <c r="AC39" s="311">
        <v>2.5</v>
      </c>
    </row>
    <row r="40" spans="1:29">
      <c r="A40" s="315">
        <v>228</v>
      </c>
      <c r="B40" s="312" t="s">
        <v>231</v>
      </c>
      <c r="C40" s="326">
        <v>262033</v>
      </c>
      <c r="D40" s="326">
        <v>255799</v>
      </c>
      <c r="E40" s="326">
        <v>252653</v>
      </c>
      <c r="F40" s="326">
        <v>246676</v>
      </c>
      <c r="G40" s="326">
        <v>264379</v>
      </c>
      <c r="H40" s="326">
        <v>249062</v>
      </c>
      <c r="I40" s="326">
        <v>240281</v>
      </c>
      <c r="J40" s="326">
        <v>240853</v>
      </c>
      <c r="K40" s="326">
        <v>253650</v>
      </c>
      <c r="L40" s="326">
        <v>238889</v>
      </c>
      <c r="M40" s="326">
        <v>267871</v>
      </c>
      <c r="N40" s="326">
        <v>278953</v>
      </c>
      <c r="O40" s="326">
        <v>257182</v>
      </c>
      <c r="P40" s="326">
        <v>267611</v>
      </c>
      <c r="Q40" s="326">
        <v>275373</v>
      </c>
      <c r="R40" s="326">
        <v>277062</v>
      </c>
      <c r="S40" s="326">
        <v>285814</v>
      </c>
      <c r="T40" s="326">
        <v>237366</v>
      </c>
      <c r="U40" s="326">
        <v>238293</v>
      </c>
      <c r="V40" s="326">
        <v>244763</v>
      </c>
      <c r="W40" s="326">
        <v>241616</v>
      </c>
      <c r="X40" s="311">
        <v>2.9</v>
      </c>
      <c r="Y40" s="311">
        <v>0.6</v>
      </c>
      <c r="Z40" s="311">
        <v>3.2</v>
      </c>
      <c r="AA40" s="311">
        <v>-17</v>
      </c>
      <c r="AB40" s="311">
        <v>0.4</v>
      </c>
      <c r="AC40" s="311">
        <v>2.7</v>
      </c>
    </row>
    <row r="41" spans="1:29">
      <c r="A41" s="315">
        <v>365</v>
      </c>
      <c r="B41" s="312" t="s">
        <v>232</v>
      </c>
      <c r="C41" s="326">
        <v>65670</v>
      </c>
      <c r="D41" s="326">
        <v>66539</v>
      </c>
      <c r="E41" s="326">
        <v>64280</v>
      </c>
      <c r="F41" s="326">
        <v>56466</v>
      </c>
      <c r="G41" s="326">
        <v>59518</v>
      </c>
      <c r="H41" s="326">
        <v>63706</v>
      </c>
      <c r="I41" s="326">
        <v>61991</v>
      </c>
      <c r="J41" s="326">
        <v>63073</v>
      </c>
      <c r="K41" s="326">
        <v>62595</v>
      </c>
      <c r="L41" s="326">
        <v>63480</v>
      </c>
      <c r="M41" s="326">
        <v>64921</v>
      </c>
      <c r="N41" s="326">
        <v>66193</v>
      </c>
      <c r="O41" s="326">
        <v>64031</v>
      </c>
      <c r="P41" s="326">
        <v>63852</v>
      </c>
      <c r="Q41" s="326">
        <v>63774</v>
      </c>
      <c r="R41" s="326">
        <v>65862</v>
      </c>
      <c r="S41" s="326">
        <v>67942</v>
      </c>
      <c r="T41" s="326">
        <v>72538</v>
      </c>
      <c r="U41" s="326">
        <v>71768</v>
      </c>
      <c r="V41" s="326">
        <v>68450</v>
      </c>
      <c r="W41" s="326">
        <v>67813</v>
      </c>
      <c r="X41" s="311">
        <v>-0.1</v>
      </c>
      <c r="Y41" s="311">
        <v>3.3</v>
      </c>
      <c r="Z41" s="311">
        <v>3.2</v>
      </c>
      <c r="AA41" s="311">
        <v>6.8</v>
      </c>
      <c r="AB41" s="311">
        <v>-1.1000000000000001</v>
      </c>
      <c r="AC41" s="311">
        <v>-4.5999999999999996</v>
      </c>
    </row>
    <row r="42" spans="1:29">
      <c r="A42" s="313">
        <v>5</v>
      </c>
      <c r="B42" s="316" t="s">
        <v>103</v>
      </c>
      <c r="C42" s="326">
        <v>2565099</v>
      </c>
      <c r="D42" s="326">
        <v>2629643</v>
      </c>
      <c r="E42" s="326">
        <v>2708790</v>
      </c>
      <c r="F42" s="326">
        <v>2370256</v>
      </c>
      <c r="G42" s="326">
        <v>2584373</v>
      </c>
      <c r="H42" s="326">
        <v>2526498</v>
      </c>
      <c r="I42" s="326">
        <v>2462654</v>
      </c>
      <c r="J42" s="326">
        <v>2676489</v>
      </c>
      <c r="K42" s="326">
        <v>2637992</v>
      </c>
      <c r="L42" s="326">
        <v>2710301</v>
      </c>
      <c r="M42" s="326">
        <v>2775772</v>
      </c>
      <c r="N42" s="326">
        <v>2790460</v>
      </c>
      <c r="O42" s="326">
        <v>2785810</v>
      </c>
      <c r="P42" s="326">
        <v>2755761</v>
      </c>
      <c r="Q42" s="326">
        <v>2697428</v>
      </c>
      <c r="R42" s="326">
        <v>2938795</v>
      </c>
      <c r="S42" s="326">
        <v>3031628</v>
      </c>
      <c r="T42" s="326">
        <v>2663569</v>
      </c>
      <c r="U42" s="326">
        <v>2683040</v>
      </c>
      <c r="V42" s="326">
        <v>2730597</v>
      </c>
      <c r="W42" s="326">
        <v>2692746</v>
      </c>
      <c r="X42" s="311">
        <v>-2.1</v>
      </c>
      <c r="Y42" s="311">
        <v>8.9</v>
      </c>
      <c r="Z42" s="311">
        <v>3.2</v>
      </c>
      <c r="AA42" s="311">
        <v>-12.1</v>
      </c>
      <c r="AB42" s="311">
        <v>0.7</v>
      </c>
      <c r="AC42" s="311">
        <v>1.8</v>
      </c>
    </row>
    <row r="43" spans="1:29">
      <c r="A43" s="313">
        <v>201</v>
      </c>
      <c r="B43" s="313" t="s">
        <v>233</v>
      </c>
      <c r="C43" s="326">
        <v>2343985</v>
      </c>
      <c r="D43" s="326">
        <v>2401762</v>
      </c>
      <c r="E43" s="326">
        <v>2486444</v>
      </c>
      <c r="F43" s="326">
        <v>2162776</v>
      </c>
      <c r="G43" s="326">
        <v>2358630</v>
      </c>
      <c r="H43" s="326">
        <v>2302510</v>
      </c>
      <c r="I43" s="326">
        <v>2249876</v>
      </c>
      <c r="J43" s="326">
        <v>2438589</v>
      </c>
      <c r="K43" s="326">
        <v>2406631</v>
      </c>
      <c r="L43" s="326">
        <v>2473764</v>
      </c>
      <c r="M43" s="326">
        <v>2523575</v>
      </c>
      <c r="N43" s="326">
        <v>2531352</v>
      </c>
      <c r="O43" s="326">
        <v>2528698</v>
      </c>
      <c r="P43" s="326">
        <v>2502190</v>
      </c>
      <c r="Q43" s="326">
        <v>2458498</v>
      </c>
      <c r="R43" s="326">
        <v>2692534</v>
      </c>
      <c r="S43" s="326">
        <v>2777587</v>
      </c>
      <c r="T43" s="326">
        <v>2430688</v>
      </c>
      <c r="U43" s="326">
        <v>2449674</v>
      </c>
      <c r="V43" s="326">
        <v>2495429</v>
      </c>
      <c r="W43" s="326">
        <v>2461555</v>
      </c>
      <c r="X43" s="311">
        <v>-1.7</v>
      </c>
      <c r="Y43" s="311">
        <v>9.5</v>
      </c>
      <c r="Z43" s="311">
        <v>3.2</v>
      </c>
      <c r="AA43" s="311">
        <v>-12.5</v>
      </c>
      <c r="AB43" s="311">
        <v>0.8</v>
      </c>
      <c r="AC43" s="311">
        <v>1.9</v>
      </c>
    </row>
    <row r="44" spans="1:29">
      <c r="A44" s="315">
        <v>442</v>
      </c>
      <c r="B44" s="312" t="s">
        <v>104</v>
      </c>
      <c r="C44" s="326">
        <v>42282</v>
      </c>
      <c r="D44" s="326">
        <v>41565</v>
      </c>
      <c r="E44" s="326">
        <v>39406</v>
      </c>
      <c r="F44" s="326">
        <v>35287</v>
      </c>
      <c r="G44" s="326">
        <v>33945</v>
      </c>
      <c r="H44" s="326">
        <v>32182</v>
      </c>
      <c r="I44" s="326">
        <v>34123</v>
      </c>
      <c r="J44" s="326">
        <v>37193</v>
      </c>
      <c r="K44" s="326">
        <v>34872</v>
      </c>
      <c r="L44" s="326">
        <v>33992</v>
      </c>
      <c r="M44" s="326">
        <v>36129</v>
      </c>
      <c r="N44" s="326">
        <v>36257</v>
      </c>
      <c r="O44" s="326">
        <v>37312</v>
      </c>
      <c r="P44" s="326">
        <v>37859</v>
      </c>
      <c r="Q44" s="326">
        <v>35986</v>
      </c>
      <c r="R44" s="326">
        <v>40619</v>
      </c>
      <c r="S44" s="326">
        <v>41902</v>
      </c>
      <c r="T44" s="326">
        <v>45074</v>
      </c>
      <c r="U44" s="326">
        <v>44656</v>
      </c>
      <c r="V44" s="326">
        <v>42301</v>
      </c>
      <c r="W44" s="326">
        <v>41361</v>
      </c>
      <c r="X44" s="311">
        <v>-4.9000000000000004</v>
      </c>
      <c r="Y44" s="311">
        <v>12.9</v>
      </c>
      <c r="Z44" s="311">
        <v>3.2</v>
      </c>
      <c r="AA44" s="311">
        <v>7.6</v>
      </c>
      <c r="AB44" s="311">
        <v>-0.9</v>
      </c>
      <c r="AC44" s="311">
        <v>-5.3</v>
      </c>
    </row>
    <row r="45" spans="1:29">
      <c r="A45" s="315">
        <v>443</v>
      </c>
      <c r="B45" s="312" t="s">
        <v>105</v>
      </c>
      <c r="C45" s="326">
        <v>143795</v>
      </c>
      <c r="D45" s="326">
        <v>152139</v>
      </c>
      <c r="E45" s="326">
        <v>149147</v>
      </c>
      <c r="F45" s="326">
        <v>139072</v>
      </c>
      <c r="G45" s="326">
        <v>159515</v>
      </c>
      <c r="H45" s="326">
        <v>161046</v>
      </c>
      <c r="I45" s="326">
        <v>149800</v>
      </c>
      <c r="J45" s="326">
        <v>168482</v>
      </c>
      <c r="K45" s="326">
        <v>165162</v>
      </c>
      <c r="L45" s="326">
        <v>168129</v>
      </c>
      <c r="M45" s="326">
        <v>181177</v>
      </c>
      <c r="N45" s="326">
        <v>187486</v>
      </c>
      <c r="O45" s="326">
        <v>185196</v>
      </c>
      <c r="P45" s="326">
        <v>182679</v>
      </c>
      <c r="Q45" s="326">
        <v>170538</v>
      </c>
      <c r="R45" s="326">
        <v>172660</v>
      </c>
      <c r="S45" s="326">
        <v>178115</v>
      </c>
      <c r="T45" s="326">
        <v>142487</v>
      </c>
      <c r="U45" s="326">
        <v>144000</v>
      </c>
      <c r="V45" s="326">
        <v>152071</v>
      </c>
      <c r="W45" s="326">
        <v>149659</v>
      </c>
      <c r="X45" s="311">
        <v>-6.6</v>
      </c>
      <c r="Y45" s="311">
        <v>1.2</v>
      </c>
      <c r="Z45" s="311">
        <v>3.2</v>
      </c>
      <c r="AA45" s="311">
        <v>-20</v>
      </c>
      <c r="AB45" s="311">
        <v>1.1000000000000001</v>
      </c>
      <c r="AC45" s="311">
        <v>5.6</v>
      </c>
    </row>
    <row r="46" spans="1:29">
      <c r="A46" s="315">
        <v>446</v>
      </c>
      <c r="B46" s="312" t="s">
        <v>234</v>
      </c>
      <c r="C46" s="326">
        <v>35037</v>
      </c>
      <c r="D46" s="326">
        <v>34177</v>
      </c>
      <c r="E46" s="326">
        <v>33793</v>
      </c>
      <c r="F46" s="326">
        <v>33121</v>
      </c>
      <c r="G46" s="326">
        <v>32283</v>
      </c>
      <c r="H46" s="326">
        <v>30760</v>
      </c>
      <c r="I46" s="326">
        <v>28855</v>
      </c>
      <c r="J46" s="326">
        <v>32225</v>
      </c>
      <c r="K46" s="326">
        <v>31327</v>
      </c>
      <c r="L46" s="326">
        <v>34416</v>
      </c>
      <c r="M46" s="326">
        <v>34891</v>
      </c>
      <c r="N46" s="326">
        <v>35365</v>
      </c>
      <c r="O46" s="326">
        <v>34604</v>
      </c>
      <c r="P46" s="326">
        <v>33033</v>
      </c>
      <c r="Q46" s="326">
        <v>32406</v>
      </c>
      <c r="R46" s="326">
        <v>32982</v>
      </c>
      <c r="S46" s="326">
        <v>34024</v>
      </c>
      <c r="T46" s="326">
        <v>45320</v>
      </c>
      <c r="U46" s="326">
        <v>44710</v>
      </c>
      <c r="V46" s="326">
        <v>40796</v>
      </c>
      <c r="W46" s="326">
        <v>40171</v>
      </c>
      <c r="X46" s="311">
        <v>-1.9</v>
      </c>
      <c r="Y46" s="311">
        <v>1.8</v>
      </c>
      <c r="Z46" s="311">
        <v>3.2</v>
      </c>
      <c r="AA46" s="311">
        <v>33.200000000000003</v>
      </c>
      <c r="AB46" s="311">
        <v>-1.3</v>
      </c>
      <c r="AC46" s="311">
        <v>-8.8000000000000007</v>
      </c>
    </row>
    <row r="47" spans="1:29">
      <c r="A47" s="313">
        <v>6</v>
      </c>
      <c r="B47" s="316" t="s">
        <v>106</v>
      </c>
      <c r="C47" s="326">
        <v>988227</v>
      </c>
      <c r="D47" s="326">
        <v>1013274</v>
      </c>
      <c r="E47" s="326">
        <v>973912</v>
      </c>
      <c r="F47" s="326">
        <v>935893</v>
      </c>
      <c r="G47" s="326">
        <v>993858</v>
      </c>
      <c r="H47" s="326">
        <v>989230</v>
      </c>
      <c r="I47" s="326">
        <v>989746</v>
      </c>
      <c r="J47" s="326">
        <v>1000963</v>
      </c>
      <c r="K47" s="326">
        <v>1002964</v>
      </c>
      <c r="L47" s="326">
        <v>1039524</v>
      </c>
      <c r="M47" s="326">
        <v>1065754</v>
      </c>
      <c r="N47" s="326">
        <v>1093699</v>
      </c>
      <c r="O47" s="326">
        <v>1087721</v>
      </c>
      <c r="P47" s="326">
        <v>1082828</v>
      </c>
      <c r="Q47" s="326">
        <v>1087825</v>
      </c>
      <c r="R47" s="326">
        <v>1138717</v>
      </c>
      <c r="S47" s="326">
        <v>1174688</v>
      </c>
      <c r="T47" s="326">
        <v>1104610</v>
      </c>
      <c r="U47" s="326">
        <v>1107585</v>
      </c>
      <c r="V47" s="326">
        <v>1103461</v>
      </c>
      <c r="W47" s="326">
        <v>1086229</v>
      </c>
      <c r="X47" s="311">
        <v>0.5</v>
      </c>
      <c r="Y47" s="311">
        <v>4.7</v>
      </c>
      <c r="Z47" s="311">
        <v>3.2</v>
      </c>
      <c r="AA47" s="311">
        <v>-6</v>
      </c>
      <c r="AB47" s="311">
        <v>0.3</v>
      </c>
      <c r="AC47" s="311">
        <v>-0.4</v>
      </c>
    </row>
    <row r="48" spans="1:29">
      <c r="A48" s="315">
        <v>208</v>
      </c>
      <c r="B48" s="312" t="s">
        <v>107</v>
      </c>
      <c r="C48" s="326">
        <v>134645</v>
      </c>
      <c r="D48" s="326">
        <v>137303</v>
      </c>
      <c r="E48" s="326">
        <v>133800</v>
      </c>
      <c r="F48" s="326">
        <v>130528</v>
      </c>
      <c r="G48" s="326">
        <v>129851</v>
      </c>
      <c r="H48" s="326">
        <v>112292</v>
      </c>
      <c r="I48" s="326">
        <v>114012</v>
      </c>
      <c r="J48" s="326">
        <v>115632</v>
      </c>
      <c r="K48" s="326">
        <v>131450</v>
      </c>
      <c r="L48" s="326">
        <v>171646</v>
      </c>
      <c r="M48" s="326">
        <v>143729</v>
      </c>
      <c r="N48" s="326">
        <v>145504</v>
      </c>
      <c r="O48" s="326">
        <v>158437</v>
      </c>
      <c r="P48" s="326">
        <v>160246</v>
      </c>
      <c r="Q48" s="326">
        <v>182383</v>
      </c>
      <c r="R48" s="326">
        <v>185698</v>
      </c>
      <c r="S48" s="326">
        <v>191563</v>
      </c>
      <c r="T48" s="326">
        <v>153048</v>
      </c>
      <c r="U48" s="326">
        <v>153904</v>
      </c>
      <c r="V48" s="326">
        <v>160671</v>
      </c>
      <c r="W48" s="326">
        <v>157716</v>
      </c>
      <c r="X48" s="311">
        <v>13.8</v>
      </c>
      <c r="Y48" s="311">
        <v>1.8</v>
      </c>
      <c r="Z48" s="311">
        <v>3.2</v>
      </c>
      <c r="AA48" s="311">
        <v>-20.100000000000001</v>
      </c>
      <c r="AB48" s="311">
        <v>0.6</v>
      </c>
      <c r="AC48" s="311">
        <v>4.4000000000000004</v>
      </c>
    </row>
    <row r="49" spans="1:29">
      <c r="A49" s="315">
        <v>212</v>
      </c>
      <c r="B49" s="312" t="s">
        <v>108</v>
      </c>
      <c r="C49" s="326">
        <v>197272</v>
      </c>
      <c r="D49" s="326">
        <v>196671</v>
      </c>
      <c r="E49" s="326">
        <v>188742</v>
      </c>
      <c r="F49" s="326">
        <v>196730</v>
      </c>
      <c r="G49" s="326">
        <v>217352</v>
      </c>
      <c r="H49" s="326">
        <v>219974</v>
      </c>
      <c r="I49" s="326">
        <v>223695</v>
      </c>
      <c r="J49" s="326">
        <v>231878</v>
      </c>
      <c r="K49" s="326">
        <v>223179</v>
      </c>
      <c r="L49" s="326">
        <v>240616</v>
      </c>
      <c r="M49" s="326">
        <v>260900</v>
      </c>
      <c r="N49" s="326">
        <v>261226</v>
      </c>
      <c r="O49" s="326">
        <v>248957</v>
      </c>
      <c r="P49" s="326">
        <v>248664</v>
      </c>
      <c r="Q49" s="326">
        <v>245354</v>
      </c>
      <c r="R49" s="326">
        <v>234941</v>
      </c>
      <c r="S49" s="326">
        <v>242362</v>
      </c>
      <c r="T49" s="326">
        <v>241357</v>
      </c>
      <c r="U49" s="326">
        <v>242962</v>
      </c>
      <c r="V49" s="326">
        <v>240509</v>
      </c>
      <c r="W49" s="326">
        <v>236710</v>
      </c>
      <c r="X49" s="311">
        <v>-1.3</v>
      </c>
      <c r="Y49" s="311">
        <v>-4.2</v>
      </c>
      <c r="Z49" s="311">
        <v>3.2</v>
      </c>
      <c r="AA49" s="311">
        <v>-0.4</v>
      </c>
      <c r="AB49" s="311">
        <v>0.7</v>
      </c>
      <c r="AC49" s="311">
        <v>-1</v>
      </c>
    </row>
    <row r="50" spans="1:29">
      <c r="A50" s="315">
        <v>227</v>
      </c>
      <c r="B50" s="312" t="s">
        <v>235</v>
      </c>
      <c r="C50" s="326">
        <v>127648</v>
      </c>
      <c r="D50" s="326">
        <v>130777</v>
      </c>
      <c r="E50" s="326">
        <v>123204</v>
      </c>
      <c r="F50" s="326">
        <v>118547</v>
      </c>
      <c r="G50" s="326">
        <v>119222</v>
      </c>
      <c r="H50" s="326">
        <v>116570</v>
      </c>
      <c r="I50" s="326">
        <v>119220</v>
      </c>
      <c r="J50" s="326">
        <v>124412</v>
      </c>
      <c r="K50" s="326">
        <v>119704</v>
      </c>
      <c r="L50" s="326">
        <v>119670</v>
      </c>
      <c r="M50" s="326">
        <v>119880</v>
      </c>
      <c r="N50" s="326">
        <v>117996</v>
      </c>
      <c r="O50" s="326">
        <v>119638</v>
      </c>
      <c r="P50" s="326">
        <v>115759</v>
      </c>
      <c r="Q50" s="326">
        <v>107099</v>
      </c>
      <c r="R50" s="326">
        <v>113498</v>
      </c>
      <c r="S50" s="326">
        <v>117084</v>
      </c>
      <c r="T50" s="326">
        <v>136262</v>
      </c>
      <c r="U50" s="326">
        <v>135313</v>
      </c>
      <c r="V50" s="326">
        <v>127203</v>
      </c>
      <c r="W50" s="326">
        <v>124180</v>
      </c>
      <c r="X50" s="311">
        <v>-7.5</v>
      </c>
      <c r="Y50" s="311">
        <v>6</v>
      </c>
      <c r="Z50" s="311">
        <v>3.2</v>
      </c>
      <c r="AA50" s="311">
        <v>16.399999999999999</v>
      </c>
      <c r="AB50" s="311">
        <v>-0.7</v>
      </c>
      <c r="AC50" s="311">
        <v>-6</v>
      </c>
    </row>
    <row r="51" spans="1:29">
      <c r="A51" s="315">
        <v>229</v>
      </c>
      <c r="B51" s="312" t="s">
        <v>236</v>
      </c>
      <c r="C51" s="326">
        <v>314474</v>
      </c>
      <c r="D51" s="326">
        <v>325690</v>
      </c>
      <c r="E51" s="326">
        <v>322719</v>
      </c>
      <c r="F51" s="326">
        <v>295025</v>
      </c>
      <c r="G51" s="326">
        <v>316722</v>
      </c>
      <c r="H51" s="326">
        <v>330793</v>
      </c>
      <c r="I51" s="326">
        <v>328310</v>
      </c>
      <c r="J51" s="326">
        <v>336099</v>
      </c>
      <c r="K51" s="326">
        <v>327577</v>
      </c>
      <c r="L51" s="326">
        <v>344553</v>
      </c>
      <c r="M51" s="326">
        <v>349845</v>
      </c>
      <c r="N51" s="326">
        <v>358141</v>
      </c>
      <c r="O51" s="326">
        <v>347133</v>
      </c>
      <c r="P51" s="326">
        <v>349773</v>
      </c>
      <c r="Q51" s="326">
        <v>338219</v>
      </c>
      <c r="R51" s="326">
        <v>349224</v>
      </c>
      <c r="S51" s="326">
        <v>360256</v>
      </c>
      <c r="T51" s="326">
        <v>327932</v>
      </c>
      <c r="U51" s="326">
        <v>329921</v>
      </c>
      <c r="V51" s="326">
        <v>332373</v>
      </c>
      <c r="W51" s="326">
        <v>328445</v>
      </c>
      <c r="X51" s="311">
        <v>-3.3</v>
      </c>
      <c r="Y51" s="311">
        <v>3.3</v>
      </c>
      <c r="Z51" s="311">
        <v>3.2</v>
      </c>
      <c r="AA51" s="311">
        <v>-9</v>
      </c>
      <c r="AB51" s="311">
        <v>0.6</v>
      </c>
      <c r="AC51" s="311">
        <v>0.7</v>
      </c>
    </row>
    <row r="52" spans="1:29">
      <c r="A52" s="315">
        <v>464</v>
      </c>
      <c r="B52" s="312" t="s">
        <v>109</v>
      </c>
      <c r="C52" s="326">
        <v>105840</v>
      </c>
      <c r="D52" s="326">
        <v>113231</v>
      </c>
      <c r="E52" s="326">
        <v>99953</v>
      </c>
      <c r="F52" s="326">
        <v>92960</v>
      </c>
      <c r="G52" s="326">
        <v>104391</v>
      </c>
      <c r="H52" s="326">
        <v>108300</v>
      </c>
      <c r="I52" s="326">
        <v>104430</v>
      </c>
      <c r="J52" s="326">
        <v>89469</v>
      </c>
      <c r="K52" s="326">
        <v>95679</v>
      </c>
      <c r="L52" s="326">
        <v>56346</v>
      </c>
      <c r="M52" s="326">
        <v>80407</v>
      </c>
      <c r="N52" s="326">
        <v>98800</v>
      </c>
      <c r="O52" s="326">
        <v>100130</v>
      </c>
      <c r="P52" s="326">
        <v>96674</v>
      </c>
      <c r="Q52" s="326">
        <v>108846</v>
      </c>
      <c r="R52" s="326">
        <v>139464</v>
      </c>
      <c r="S52" s="326">
        <v>143870</v>
      </c>
      <c r="T52" s="326">
        <v>117735</v>
      </c>
      <c r="U52" s="326">
        <v>118351</v>
      </c>
      <c r="V52" s="326">
        <v>121452</v>
      </c>
      <c r="W52" s="326">
        <v>120410</v>
      </c>
      <c r="X52" s="311">
        <v>12.6</v>
      </c>
      <c r="Y52" s="311">
        <v>28.1</v>
      </c>
      <c r="Z52" s="311">
        <v>3.2</v>
      </c>
      <c r="AA52" s="311">
        <v>-18.2</v>
      </c>
      <c r="AB52" s="311">
        <v>0.5</v>
      </c>
      <c r="AC52" s="311">
        <v>2.6</v>
      </c>
    </row>
    <row r="53" spans="1:29">
      <c r="A53" s="315">
        <v>481</v>
      </c>
      <c r="B53" s="312" t="s">
        <v>110</v>
      </c>
      <c r="C53" s="326">
        <v>46342</v>
      </c>
      <c r="D53" s="326">
        <v>47976</v>
      </c>
      <c r="E53" s="326">
        <v>45239</v>
      </c>
      <c r="F53" s="326">
        <v>42805</v>
      </c>
      <c r="G53" s="326">
        <v>43694</v>
      </c>
      <c r="H53" s="326">
        <v>41154</v>
      </c>
      <c r="I53" s="326">
        <v>41739</v>
      </c>
      <c r="J53" s="326">
        <v>42714</v>
      </c>
      <c r="K53" s="326">
        <v>46628</v>
      </c>
      <c r="L53" s="326">
        <v>47688</v>
      </c>
      <c r="M53" s="326">
        <v>52273</v>
      </c>
      <c r="N53" s="326">
        <v>50807</v>
      </c>
      <c r="O53" s="326">
        <v>50341</v>
      </c>
      <c r="P53" s="326">
        <v>48703</v>
      </c>
      <c r="Q53" s="326">
        <v>47751</v>
      </c>
      <c r="R53" s="326">
        <v>53064</v>
      </c>
      <c r="S53" s="326">
        <v>54740</v>
      </c>
      <c r="T53" s="326">
        <v>57712</v>
      </c>
      <c r="U53" s="326">
        <v>57549</v>
      </c>
      <c r="V53" s="326">
        <v>55113</v>
      </c>
      <c r="W53" s="326">
        <v>53796</v>
      </c>
      <c r="X53" s="311">
        <v>-2</v>
      </c>
      <c r="Y53" s="311">
        <v>11.1</v>
      </c>
      <c r="Z53" s="311">
        <v>3.2</v>
      </c>
      <c r="AA53" s="311">
        <v>5.4</v>
      </c>
      <c r="AB53" s="311">
        <v>-0.3</v>
      </c>
      <c r="AC53" s="311">
        <v>-4.2</v>
      </c>
    </row>
    <row r="54" spans="1:29">
      <c r="A54" s="315">
        <v>501</v>
      </c>
      <c r="B54" s="312" t="s">
        <v>237</v>
      </c>
      <c r="C54" s="326">
        <v>62006</v>
      </c>
      <c r="D54" s="326">
        <v>61626</v>
      </c>
      <c r="E54" s="326">
        <v>60255</v>
      </c>
      <c r="F54" s="326">
        <v>59298</v>
      </c>
      <c r="G54" s="326">
        <v>62626</v>
      </c>
      <c r="H54" s="326">
        <v>60147</v>
      </c>
      <c r="I54" s="326">
        <v>58340</v>
      </c>
      <c r="J54" s="326">
        <v>60759</v>
      </c>
      <c r="K54" s="326">
        <v>58747</v>
      </c>
      <c r="L54" s="326">
        <v>59005</v>
      </c>
      <c r="M54" s="326">
        <v>58720</v>
      </c>
      <c r="N54" s="326">
        <v>61225</v>
      </c>
      <c r="O54" s="326">
        <v>63085</v>
      </c>
      <c r="P54" s="326">
        <v>63009</v>
      </c>
      <c r="Q54" s="326">
        <v>58173</v>
      </c>
      <c r="R54" s="326">
        <v>62828</v>
      </c>
      <c r="S54" s="326">
        <v>64813</v>
      </c>
      <c r="T54" s="326">
        <v>70564</v>
      </c>
      <c r="U54" s="326">
        <v>69585</v>
      </c>
      <c r="V54" s="326">
        <v>66140</v>
      </c>
      <c r="W54" s="326">
        <v>64972</v>
      </c>
      <c r="X54" s="311">
        <v>-7.7</v>
      </c>
      <c r="Y54" s="311">
        <v>8</v>
      </c>
      <c r="Z54" s="311">
        <v>3.2</v>
      </c>
      <c r="AA54" s="311">
        <v>8.9</v>
      </c>
      <c r="AB54" s="311">
        <v>-1.4</v>
      </c>
      <c r="AC54" s="311">
        <v>-5</v>
      </c>
    </row>
    <row r="55" spans="1:29">
      <c r="A55" s="315">
        <v>7</v>
      </c>
      <c r="B55" s="317" t="s">
        <v>32</v>
      </c>
      <c r="C55" s="326">
        <v>635187</v>
      </c>
      <c r="D55" s="326">
        <v>644104</v>
      </c>
      <c r="E55" s="326">
        <v>610959</v>
      </c>
      <c r="F55" s="326">
        <v>582183</v>
      </c>
      <c r="G55" s="326">
        <v>596840</v>
      </c>
      <c r="H55" s="326">
        <v>588627</v>
      </c>
      <c r="I55" s="326">
        <v>593787</v>
      </c>
      <c r="J55" s="326">
        <v>640082</v>
      </c>
      <c r="K55" s="326">
        <v>631082</v>
      </c>
      <c r="L55" s="326">
        <v>657256</v>
      </c>
      <c r="M55" s="326">
        <v>663502</v>
      </c>
      <c r="N55" s="326">
        <v>663449</v>
      </c>
      <c r="O55" s="326">
        <v>641387</v>
      </c>
      <c r="P55" s="326">
        <v>643654</v>
      </c>
      <c r="Q55" s="326">
        <v>637555</v>
      </c>
      <c r="R55" s="326">
        <v>616553</v>
      </c>
      <c r="S55" s="326">
        <v>636031</v>
      </c>
      <c r="T55" s="326">
        <v>719022</v>
      </c>
      <c r="U55" s="326">
        <v>713450</v>
      </c>
      <c r="V55" s="326">
        <v>677046</v>
      </c>
      <c r="W55" s="326">
        <v>663135</v>
      </c>
      <c r="X55" s="311">
        <v>-0.9</v>
      </c>
      <c r="Y55" s="311">
        <v>-3.3</v>
      </c>
      <c r="Z55" s="311">
        <v>3.2</v>
      </c>
      <c r="AA55" s="311">
        <v>13</v>
      </c>
      <c r="AB55" s="311">
        <v>-0.8</v>
      </c>
      <c r="AC55" s="311">
        <v>-5.0999999999999996</v>
      </c>
    </row>
    <row r="56" spans="1:29">
      <c r="A56" s="315">
        <v>209</v>
      </c>
      <c r="B56" s="312" t="s">
        <v>238</v>
      </c>
      <c r="C56" s="326">
        <v>310654</v>
      </c>
      <c r="D56" s="326">
        <v>313198</v>
      </c>
      <c r="E56" s="326">
        <v>300167</v>
      </c>
      <c r="F56" s="326">
        <v>288547</v>
      </c>
      <c r="G56" s="326">
        <v>294522</v>
      </c>
      <c r="H56" s="326">
        <v>287338</v>
      </c>
      <c r="I56" s="326">
        <v>292461</v>
      </c>
      <c r="J56" s="326">
        <v>314694</v>
      </c>
      <c r="K56" s="326">
        <v>301636</v>
      </c>
      <c r="L56" s="326">
        <v>313161</v>
      </c>
      <c r="M56" s="326">
        <v>310600</v>
      </c>
      <c r="N56" s="326">
        <v>311389</v>
      </c>
      <c r="O56" s="326">
        <v>310591</v>
      </c>
      <c r="P56" s="326">
        <v>311608</v>
      </c>
      <c r="Q56" s="326">
        <v>295219</v>
      </c>
      <c r="R56" s="326">
        <v>305094</v>
      </c>
      <c r="S56" s="326">
        <v>314732</v>
      </c>
      <c r="T56" s="326">
        <v>333987</v>
      </c>
      <c r="U56" s="326">
        <v>331905</v>
      </c>
      <c r="V56" s="326">
        <v>319443</v>
      </c>
      <c r="W56" s="326">
        <v>312583</v>
      </c>
      <c r="X56" s="311">
        <v>-5.3</v>
      </c>
      <c r="Y56" s="311">
        <v>3.3</v>
      </c>
      <c r="Z56" s="311">
        <v>3.2</v>
      </c>
      <c r="AA56" s="311">
        <v>6.1</v>
      </c>
      <c r="AB56" s="311">
        <v>-0.6</v>
      </c>
      <c r="AC56" s="311">
        <v>-3.8</v>
      </c>
    </row>
    <row r="57" spans="1:29">
      <c r="A57" s="315">
        <v>222</v>
      </c>
      <c r="B57" s="312" t="s">
        <v>239</v>
      </c>
      <c r="C57" s="326">
        <v>92429</v>
      </c>
      <c r="D57" s="326">
        <v>89639</v>
      </c>
      <c r="E57" s="326">
        <v>84253</v>
      </c>
      <c r="F57" s="326">
        <v>72255</v>
      </c>
      <c r="G57" s="326">
        <v>78614</v>
      </c>
      <c r="H57" s="326">
        <v>85299</v>
      </c>
      <c r="I57" s="326">
        <v>86807</v>
      </c>
      <c r="J57" s="326">
        <v>91259</v>
      </c>
      <c r="K57" s="326">
        <v>89831</v>
      </c>
      <c r="L57" s="326">
        <v>84109</v>
      </c>
      <c r="M57" s="326">
        <v>84468</v>
      </c>
      <c r="N57" s="326">
        <v>85623</v>
      </c>
      <c r="O57" s="326">
        <v>81434</v>
      </c>
      <c r="P57" s="326">
        <v>77062</v>
      </c>
      <c r="Q57" s="326">
        <v>73553</v>
      </c>
      <c r="R57" s="326">
        <v>78542</v>
      </c>
      <c r="S57" s="326">
        <v>81024</v>
      </c>
      <c r="T57" s="326">
        <v>97614</v>
      </c>
      <c r="U57" s="326">
        <v>96509</v>
      </c>
      <c r="V57" s="326">
        <v>88933</v>
      </c>
      <c r="W57" s="326">
        <v>87253</v>
      </c>
      <c r="X57" s="311">
        <v>-4.5999999999999996</v>
      </c>
      <c r="Y57" s="311">
        <v>6.8</v>
      </c>
      <c r="Z57" s="311">
        <v>3.2</v>
      </c>
      <c r="AA57" s="311">
        <v>20.5</v>
      </c>
      <c r="AB57" s="311">
        <v>-1.1000000000000001</v>
      </c>
      <c r="AC57" s="311">
        <v>-7.9</v>
      </c>
    </row>
    <row r="58" spans="1:29">
      <c r="A58" s="315">
        <v>225</v>
      </c>
      <c r="B58" s="312" t="s">
        <v>240</v>
      </c>
      <c r="C58" s="326">
        <v>124105</v>
      </c>
      <c r="D58" s="326">
        <v>134197</v>
      </c>
      <c r="E58" s="326">
        <v>126604</v>
      </c>
      <c r="F58" s="326">
        <v>125396</v>
      </c>
      <c r="G58" s="326">
        <v>129783</v>
      </c>
      <c r="H58" s="326">
        <v>125837</v>
      </c>
      <c r="I58" s="326">
        <v>123059</v>
      </c>
      <c r="J58" s="326">
        <v>135312</v>
      </c>
      <c r="K58" s="326">
        <v>141397</v>
      </c>
      <c r="L58" s="326">
        <v>155880</v>
      </c>
      <c r="M58" s="326">
        <v>171037</v>
      </c>
      <c r="N58" s="326">
        <v>163401</v>
      </c>
      <c r="O58" s="326">
        <v>148769</v>
      </c>
      <c r="P58" s="326">
        <v>154688</v>
      </c>
      <c r="Q58" s="326">
        <v>175000</v>
      </c>
      <c r="R58" s="326">
        <v>135793</v>
      </c>
      <c r="S58" s="326">
        <v>140083</v>
      </c>
      <c r="T58" s="326">
        <v>161167</v>
      </c>
      <c r="U58" s="326">
        <v>161195</v>
      </c>
      <c r="V58" s="326">
        <v>155139</v>
      </c>
      <c r="W58" s="326">
        <v>151826</v>
      </c>
      <c r="X58" s="311">
        <v>13.1</v>
      </c>
      <c r="Y58" s="311">
        <v>-22.4</v>
      </c>
      <c r="Z58" s="311">
        <v>3.2</v>
      </c>
      <c r="AA58" s="311">
        <v>15.1</v>
      </c>
      <c r="AB58" s="311">
        <v>0</v>
      </c>
      <c r="AC58" s="311">
        <v>-3.8</v>
      </c>
    </row>
    <row r="59" spans="1:29">
      <c r="A59" s="315">
        <v>585</v>
      </c>
      <c r="B59" s="312" t="s">
        <v>241</v>
      </c>
      <c r="C59" s="326">
        <v>62018</v>
      </c>
      <c r="D59" s="326">
        <v>61877</v>
      </c>
      <c r="E59" s="326">
        <v>57947</v>
      </c>
      <c r="F59" s="326">
        <v>55698</v>
      </c>
      <c r="G59" s="326">
        <v>54367</v>
      </c>
      <c r="H59" s="326">
        <v>52482</v>
      </c>
      <c r="I59" s="326">
        <v>53704</v>
      </c>
      <c r="J59" s="326">
        <v>56472</v>
      </c>
      <c r="K59" s="326">
        <v>55541</v>
      </c>
      <c r="L59" s="326">
        <v>55001</v>
      </c>
      <c r="M59" s="326">
        <v>55808</v>
      </c>
      <c r="N59" s="326">
        <v>57917</v>
      </c>
      <c r="O59" s="326">
        <v>54604</v>
      </c>
      <c r="P59" s="326">
        <v>54533</v>
      </c>
      <c r="Q59" s="326">
        <v>51046</v>
      </c>
      <c r="R59" s="326">
        <v>52128</v>
      </c>
      <c r="S59" s="326">
        <v>53775</v>
      </c>
      <c r="T59" s="326">
        <v>68830</v>
      </c>
      <c r="U59" s="326">
        <v>67619</v>
      </c>
      <c r="V59" s="326">
        <v>61626</v>
      </c>
      <c r="W59" s="326">
        <v>60250</v>
      </c>
      <c r="X59" s="311">
        <v>-6.4</v>
      </c>
      <c r="Y59" s="311">
        <v>2.1</v>
      </c>
      <c r="Z59" s="311">
        <v>3.2</v>
      </c>
      <c r="AA59" s="311">
        <v>28</v>
      </c>
      <c r="AB59" s="311">
        <v>-1.8</v>
      </c>
      <c r="AC59" s="311">
        <v>-8.9</v>
      </c>
    </row>
    <row r="60" spans="1:29">
      <c r="A60" s="315">
        <v>586</v>
      </c>
      <c r="B60" s="312" t="s">
        <v>242</v>
      </c>
      <c r="C60" s="326">
        <v>45981</v>
      </c>
      <c r="D60" s="326">
        <v>45193</v>
      </c>
      <c r="E60" s="326">
        <v>41988</v>
      </c>
      <c r="F60" s="326">
        <v>40287</v>
      </c>
      <c r="G60" s="326">
        <v>39554</v>
      </c>
      <c r="H60" s="326">
        <v>37671</v>
      </c>
      <c r="I60" s="326">
        <v>37756</v>
      </c>
      <c r="J60" s="326">
        <v>42345</v>
      </c>
      <c r="K60" s="326">
        <v>42677</v>
      </c>
      <c r="L60" s="326">
        <v>49105</v>
      </c>
      <c r="M60" s="326">
        <v>41589</v>
      </c>
      <c r="N60" s="326">
        <v>45119</v>
      </c>
      <c r="O60" s="326">
        <v>45989</v>
      </c>
      <c r="P60" s="326">
        <v>45763</v>
      </c>
      <c r="Q60" s="326">
        <v>42737</v>
      </c>
      <c r="R60" s="326">
        <v>44996</v>
      </c>
      <c r="S60" s="326">
        <v>46417</v>
      </c>
      <c r="T60" s="326">
        <v>57424</v>
      </c>
      <c r="U60" s="326">
        <v>56222</v>
      </c>
      <c r="V60" s="326">
        <v>51905</v>
      </c>
      <c r="W60" s="326">
        <v>51223</v>
      </c>
      <c r="X60" s="311">
        <v>-6.6</v>
      </c>
      <c r="Y60" s="311">
        <v>5.3</v>
      </c>
      <c r="Z60" s="311">
        <v>3.2</v>
      </c>
      <c r="AA60" s="311">
        <v>23.7</v>
      </c>
      <c r="AB60" s="311">
        <v>-2.1</v>
      </c>
      <c r="AC60" s="311">
        <v>-7.7</v>
      </c>
    </row>
    <row r="61" spans="1:29">
      <c r="A61" s="313">
        <v>8</v>
      </c>
      <c r="B61" s="160" t="s">
        <v>33</v>
      </c>
      <c r="C61" s="326">
        <v>394597</v>
      </c>
      <c r="D61" s="326">
        <v>411175</v>
      </c>
      <c r="E61" s="326">
        <v>377214</v>
      </c>
      <c r="F61" s="326">
        <v>357061</v>
      </c>
      <c r="G61" s="326">
        <v>373206</v>
      </c>
      <c r="H61" s="326">
        <v>365532</v>
      </c>
      <c r="I61" s="326">
        <v>294017</v>
      </c>
      <c r="J61" s="326">
        <v>407237</v>
      </c>
      <c r="K61" s="326">
        <v>390164</v>
      </c>
      <c r="L61" s="326">
        <v>411111</v>
      </c>
      <c r="M61" s="326">
        <v>416791</v>
      </c>
      <c r="N61" s="326">
        <v>421256</v>
      </c>
      <c r="O61" s="326">
        <v>433536</v>
      </c>
      <c r="P61" s="326">
        <v>467094</v>
      </c>
      <c r="Q61" s="326">
        <v>441748</v>
      </c>
      <c r="R61" s="326">
        <v>457266</v>
      </c>
      <c r="S61" s="326">
        <v>471710</v>
      </c>
      <c r="T61" s="326">
        <v>475521</v>
      </c>
      <c r="U61" s="326">
        <v>474963</v>
      </c>
      <c r="V61" s="326">
        <v>465549</v>
      </c>
      <c r="W61" s="326">
        <v>456190</v>
      </c>
      <c r="X61" s="311">
        <v>-5.4</v>
      </c>
      <c r="Y61" s="311">
        <v>3.5</v>
      </c>
      <c r="Z61" s="311">
        <v>3.2</v>
      </c>
      <c r="AA61" s="311">
        <v>0.8</v>
      </c>
      <c r="AB61" s="311">
        <v>-0.1</v>
      </c>
      <c r="AC61" s="311">
        <v>-2</v>
      </c>
    </row>
    <row r="62" spans="1:29">
      <c r="A62" s="315">
        <v>221</v>
      </c>
      <c r="B62" s="312" t="s">
        <v>187</v>
      </c>
      <c r="C62" s="326">
        <v>152753</v>
      </c>
      <c r="D62" s="326">
        <v>156099</v>
      </c>
      <c r="E62" s="326">
        <v>147944</v>
      </c>
      <c r="F62" s="326">
        <v>143433</v>
      </c>
      <c r="G62" s="326">
        <v>150523</v>
      </c>
      <c r="H62" s="326">
        <v>120482</v>
      </c>
      <c r="I62" s="326">
        <v>53203</v>
      </c>
      <c r="J62" s="326">
        <v>151062</v>
      </c>
      <c r="K62" s="326">
        <v>144726</v>
      </c>
      <c r="L62" s="326">
        <v>155881</v>
      </c>
      <c r="M62" s="326">
        <v>160376</v>
      </c>
      <c r="N62" s="326">
        <v>166979</v>
      </c>
      <c r="O62" s="326">
        <v>183640</v>
      </c>
      <c r="P62" s="326">
        <v>216814</v>
      </c>
      <c r="Q62" s="326">
        <v>205412</v>
      </c>
      <c r="R62" s="326">
        <v>205420</v>
      </c>
      <c r="S62" s="326">
        <v>211909</v>
      </c>
      <c r="T62" s="326">
        <v>206091</v>
      </c>
      <c r="U62" s="326">
        <v>205722</v>
      </c>
      <c r="V62" s="326">
        <v>203960</v>
      </c>
      <c r="W62" s="326">
        <v>200010</v>
      </c>
      <c r="X62" s="311">
        <v>-5.3</v>
      </c>
      <c r="Y62" s="311">
        <v>0</v>
      </c>
      <c r="Z62" s="311">
        <v>3.2</v>
      </c>
      <c r="AA62" s="311">
        <v>-2.7</v>
      </c>
      <c r="AB62" s="311">
        <v>-0.2</v>
      </c>
      <c r="AC62" s="311">
        <v>-0.9</v>
      </c>
    </row>
    <row r="63" spans="1:29">
      <c r="A63" s="315">
        <v>223</v>
      </c>
      <c r="B63" s="312" t="s">
        <v>243</v>
      </c>
      <c r="C63" s="326">
        <v>241844</v>
      </c>
      <c r="D63" s="326">
        <v>255076</v>
      </c>
      <c r="E63" s="326">
        <v>229270</v>
      </c>
      <c r="F63" s="326">
        <v>213628</v>
      </c>
      <c r="G63" s="326">
        <v>222683</v>
      </c>
      <c r="H63" s="326">
        <v>245050</v>
      </c>
      <c r="I63" s="326">
        <v>240814</v>
      </c>
      <c r="J63" s="326">
        <v>256175</v>
      </c>
      <c r="K63" s="326">
        <v>245438</v>
      </c>
      <c r="L63" s="326">
        <v>255230</v>
      </c>
      <c r="M63" s="326">
        <v>256415</v>
      </c>
      <c r="N63" s="326">
        <v>254277</v>
      </c>
      <c r="O63" s="326">
        <v>249896</v>
      </c>
      <c r="P63" s="326">
        <v>250280</v>
      </c>
      <c r="Q63" s="326">
        <v>236336</v>
      </c>
      <c r="R63" s="326">
        <v>251846</v>
      </c>
      <c r="S63" s="326">
        <v>259801</v>
      </c>
      <c r="T63" s="326">
        <v>269430</v>
      </c>
      <c r="U63" s="326">
        <v>269241</v>
      </c>
      <c r="V63" s="326">
        <v>261589</v>
      </c>
      <c r="W63" s="326">
        <v>256180</v>
      </c>
      <c r="X63" s="311">
        <v>-5.6</v>
      </c>
      <c r="Y63" s="311">
        <v>6.6</v>
      </c>
      <c r="Z63" s="311">
        <v>3.2</v>
      </c>
      <c r="AA63" s="311">
        <v>3.7</v>
      </c>
      <c r="AB63" s="311">
        <v>-0.1</v>
      </c>
      <c r="AC63" s="311">
        <v>-2.8</v>
      </c>
    </row>
    <row r="64" spans="1:29">
      <c r="A64" s="313">
        <v>9</v>
      </c>
      <c r="B64" s="318" t="s">
        <v>34</v>
      </c>
      <c r="C64" s="326">
        <v>500905</v>
      </c>
      <c r="D64" s="326">
        <v>498564</v>
      </c>
      <c r="E64" s="326">
        <v>476416</v>
      </c>
      <c r="F64" s="326">
        <v>458119</v>
      </c>
      <c r="G64" s="326">
        <v>476932</v>
      </c>
      <c r="H64" s="326">
        <v>455776</v>
      </c>
      <c r="I64" s="326">
        <v>452991</v>
      </c>
      <c r="J64" s="326">
        <v>463154</v>
      </c>
      <c r="K64" s="326">
        <v>448937</v>
      </c>
      <c r="L64" s="326">
        <v>461638</v>
      </c>
      <c r="M64" s="326">
        <v>461365</v>
      </c>
      <c r="N64" s="326">
        <v>460289</v>
      </c>
      <c r="O64" s="326">
        <v>459655</v>
      </c>
      <c r="P64" s="326">
        <v>464205</v>
      </c>
      <c r="Q64" s="326">
        <v>436904</v>
      </c>
      <c r="R64" s="326">
        <v>454008</v>
      </c>
      <c r="S64" s="326">
        <v>468350</v>
      </c>
      <c r="T64" s="326">
        <v>528379</v>
      </c>
      <c r="U64" s="326">
        <v>522976</v>
      </c>
      <c r="V64" s="326">
        <v>490790</v>
      </c>
      <c r="W64" s="326">
        <v>483490</v>
      </c>
      <c r="X64" s="311">
        <v>-5.9</v>
      </c>
      <c r="Y64" s="311">
        <v>3.9</v>
      </c>
      <c r="Z64" s="311">
        <v>3.2</v>
      </c>
      <c r="AA64" s="311">
        <v>12.8</v>
      </c>
      <c r="AB64" s="311">
        <v>-1</v>
      </c>
      <c r="AC64" s="311">
        <v>-6.2</v>
      </c>
    </row>
    <row r="65" spans="1:29">
      <c r="A65" s="313">
        <v>205</v>
      </c>
      <c r="B65" s="313" t="s">
        <v>244</v>
      </c>
      <c r="C65" s="326">
        <v>199564</v>
      </c>
      <c r="D65" s="326">
        <v>193678</v>
      </c>
      <c r="E65" s="326">
        <v>179960</v>
      </c>
      <c r="F65" s="326">
        <v>176620</v>
      </c>
      <c r="G65" s="326">
        <v>182729</v>
      </c>
      <c r="H65" s="326">
        <v>166330</v>
      </c>
      <c r="I65" s="326">
        <v>164467</v>
      </c>
      <c r="J65" s="326">
        <v>169089</v>
      </c>
      <c r="K65" s="326">
        <v>162213</v>
      </c>
      <c r="L65" s="326">
        <v>172229</v>
      </c>
      <c r="M65" s="326">
        <v>161127</v>
      </c>
      <c r="N65" s="326">
        <v>160079</v>
      </c>
      <c r="O65" s="326">
        <v>159060</v>
      </c>
      <c r="P65" s="326">
        <v>158436</v>
      </c>
      <c r="Q65" s="326">
        <v>148993</v>
      </c>
      <c r="R65" s="326">
        <v>155543</v>
      </c>
      <c r="S65" s="326">
        <v>160457</v>
      </c>
      <c r="T65" s="326">
        <v>179781</v>
      </c>
      <c r="U65" s="326">
        <v>178037</v>
      </c>
      <c r="V65" s="326">
        <v>163379</v>
      </c>
      <c r="W65" s="326">
        <v>161743</v>
      </c>
      <c r="X65" s="311">
        <v>-6</v>
      </c>
      <c r="Y65" s="311">
        <v>4.4000000000000004</v>
      </c>
      <c r="Z65" s="311">
        <v>3.2</v>
      </c>
      <c r="AA65" s="311">
        <v>12</v>
      </c>
      <c r="AB65" s="311">
        <v>-1</v>
      </c>
      <c r="AC65" s="311">
        <v>-8.1999999999999993</v>
      </c>
    </row>
    <row r="66" spans="1:29">
      <c r="A66" s="315">
        <v>224</v>
      </c>
      <c r="B66" s="312" t="s">
        <v>245</v>
      </c>
      <c r="C66" s="326">
        <v>159931</v>
      </c>
      <c r="D66" s="326">
        <v>159406</v>
      </c>
      <c r="E66" s="326">
        <v>156311</v>
      </c>
      <c r="F66" s="326">
        <v>147436</v>
      </c>
      <c r="G66" s="326">
        <v>157849</v>
      </c>
      <c r="H66" s="326">
        <v>155733</v>
      </c>
      <c r="I66" s="326">
        <v>149351</v>
      </c>
      <c r="J66" s="326">
        <v>155638</v>
      </c>
      <c r="K66" s="326">
        <v>151807</v>
      </c>
      <c r="L66" s="326">
        <v>156471</v>
      </c>
      <c r="M66" s="326">
        <v>156839</v>
      </c>
      <c r="N66" s="326">
        <v>158163</v>
      </c>
      <c r="O66" s="326">
        <v>157768</v>
      </c>
      <c r="P66" s="326">
        <v>157602</v>
      </c>
      <c r="Q66" s="326">
        <v>145834</v>
      </c>
      <c r="R66" s="326">
        <v>145087</v>
      </c>
      <c r="S66" s="326">
        <v>149670</v>
      </c>
      <c r="T66" s="326">
        <v>173329</v>
      </c>
      <c r="U66" s="326">
        <v>172179</v>
      </c>
      <c r="V66" s="326">
        <v>162742</v>
      </c>
      <c r="W66" s="326">
        <v>158876</v>
      </c>
      <c r="X66" s="319">
        <v>-7.5</v>
      </c>
      <c r="Y66" s="311">
        <v>-0.5</v>
      </c>
      <c r="Z66" s="311">
        <v>3.2</v>
      </c>
      <c r="AA66" s="311">
        <v>15.8</v>
      </c>
      <c r="AB66" s="311">
        <v>-0.7</v>
      </c>
      <c r="AC66" s="311">
        <v>-5.5</v>
      </c>
    </row>
    <row r="67" spans="1:29">
      <c r="A67" s="320">
        <v>226</v>
      </c>
      <c r="B67" s="321" t="s">
        <v>246</v>
      </c>
      <c r="C67" s="301">
        <v>141410</v>
      </c>
      <c r="D67" s="301">
        <v>145480</v>
      </c>
      <c r="E67" s="301">
        <v>140145</v>
      </c>
      <c r="F67" s="301">
        <v>134063</v>
      </c>
      <c r="G67" s="301">
        <v>136354</v>
      </c>
      <c r="H67" s="301">
        <v>133713</v>
      </c>
      <c r="I67" s="301">
        <v>139173</v>
      </c>
      <c r="J67" s="301">
        <v>138427</v>
      </c>
      <c r="K67" s="301">
        <v>134917</v>
      </c>
      <c r="L67" s="301">
        <v>132938</v>
      </c>
      <c r="M67" s="301">
        <v>143399</v>
      </c>
      <c r="N67" s="301">
        <v>142047</v>
      </c>
      <c r="O67" s="301">
        <v>142827</v>
      </c>
      <c r="P67" s="301">
        <v>148167</v>
      </c>
      <c r="Q67" s="301">
        <v>142077</v>
      </c>
      <c r="R67" s="301">
        <v>153378</v>
      </c>
      <c r="S67" s="301">
        <v>158223</v>
      </c>
      <c r="T67" s="301">
        <v>175269</v>
      </c>
      <c r="U67" s="301">
        <v>172760</v>
      </c>
      <c r="V67" s="301">
        <v>164669</v>
      </c>
      <c r="W67" s="301">
        <v>162871</v>
      </c>
      <c r="X67" s="322">
        <v>-4.0999999999999996</v>
      </c>
      <c r="Y67" s="322">
        <v>8</v>
      </c>
      <c r="Z67" s="322">
        <v>3.2</v>
      </c>
      <c r="AA67" s="322">
        <v>10.8</v>
      </c>
      <c r="AB67" s="322">
        <v>-1.4</v>
      </c>
      <c r="AC67" s="322">
        <v>-4.7</v>
      </c>
    </row>
    <row r="68" spans="1:29">
      <c r="A68" s="17" t="s">
        <v>247</v>
      </c>
      <c r="B68" s="17"/>
      <c r="C68" s="300"/>
      <c r="D68" s="300"/>
      <c r="E68" s="300"/>
      <c r="F68" s="300"/>
      <c r="G68" s="300"/>
      <c r="H68" s="300"/>
      <c r="I68" s="300"/>
      <c r="J68" s="300"/>
      <c r="K68" s="300"/>
      <c r="L68" s="300"/>
      <c r="M68" s="300"/>
      <c r="N68" s="300"/>
      <c r="O68" s="300"/>
      <c r="P68" s="300"/>
      <c r="Q68" s="300"/>
      <c r="R68" s="300"/>
      <c r="S68" s="300"/>
      <c r="T68" s="300"/>
      <c r="U68" s="300"/>
      <c r="V68" s="300"/>
      <c r="W68" s="300"/>
      <c r="X68" s="17"/>
      <c r="Y68" s="17"/>
      <c r="Z68" s="17"/>
      <c r="AA68" s="17"/>
      <c r="AB68" s="17"/>
      <c r="AC68" s="17"/>
    </row>
    <row r="69" spans="1:29">
      <c r="A69" s="17"/>
      <c r="B69" s="17" t="s">
        <v>248</v>
      </c>
      <c r="C69" s="300">
        <v>12831411</v>
      </c>
      <c r="D69" s="300">
        <v>13263836</v>
      </c>
      <c r="E69" s="300">
        <v>12964972</v>
      </c>
      <c r="F69" s="300">
        <v>12362728</v>
      </c>
      <c r="G69" s="300">
        <v>13262006</v>
      </c>
      <c r="H69" s="300">
        <v>13186129</v>
      </c>
      <c r="I69" s="300">
        <v>13210059</v>
      </c>
      <c r="J69" s="300">
        <v>13441465</v>
      </c>
      <c r="K69" s="300">
        <v>13376979</v>
      </c>
      <c r="L69" s="300">
        <v>13763894</v>
      </c>
      <c r="M69" s="300">
        <v>13760321</v>
      </c>
      <c r="N69" s="300">
        <v>13997719</v>
      </c>
      <c r="O69" s="300">
        <v>14032125</v>
      </c>
      <c r="P69" s="300">
        <v>14161346</v>
      </c>
      <c r="Q69" s="300">
        <v>13581565</v>
      </c>
      <c r="R69" s="300">
        <v>13921253.38834592</v>
      </c>
      <c r="S69" s="300">
        <v>14348067.461794432</v>
      </c>
      <c r="T69" s="300">
        <v>14895440</v>
      </c>
      <c r="U69" s="300">
        <v>14848975</v>
      </c>
      <c r="V69" s="300">
        <v>14474404</v>
      </c>
      <c r="W69" s="300">
        <v>14301712</v>
      </c>
      <c r="X69" s="319">
        <v>-4.0999999999999996</v>
      </c>
      <c r="Y69" s="319">
        <v>2.5</v>
      </c>
      <c r="Z69" s="319">
        <v>3.1</v>
      </c>
      <c r="AA69" s="319">
        <v>3.8</v>
      </c>
      <c r="AB69" s="319">
        <v>-0.3</v>
      </c>
      <c r="AC69" s="319">
        <v>-2.5</v>
      </c>
    </row>
    <row r="70" spans="1:29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</row>
    <row r="71" spans="1:29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</row>
    <row r="72" spans="1:29">
      <c r="A72" s="189"/>
      <c r="B72" s="189" t="s">
        <v>37</v>
      </c>
      <c r="C72" s="303">
        <v>2006</v>
      </c>
      <c r="D72" s="303">
        <v>2007</v>
      </c>
      <c r="E72" s="303">
        <v>2008</v>
      </c>
      <c r="F72" s="303">
        <v>2009</v>
      </c>
      <c r="G72" s="303">
        <v>2010</v>
      </c>
      <c r="H72" s="303">
        <v>2011</v>
      </c>
      <c r="I72" s="303">
        <v>2012</v>
      </c>
      <c r="J72" s="303">
        <v>2013</v>
      </c>
      <c r="K72" s="303">
        <v>2014</v>
      </c>
      <c r="L72" s="303">
        <v>2015</v>
      </c>
      <c r="M72" s="303">
        <v>2016</v>
      </c>
      <c r="N72" s="303">
        <v>2017</v>
      </c>
      <c r="O72" s="303">
        <v>2018</v>
      </c>
      <c r="P72" s="164">
        <v>2019</v>
      </c>
      <c r="Q72" s="164">
        <v>2020</v>
      </c>
      <c r="R72" s="164">
        <v>2021</v>
      </c>
      <c r="S72" s="164">
        <v>2022</v>
      </c>
      <c r="T72" s="304"/>
      <c r="U72" s="304"/>
      <c r="V72" s="304"/>
      <c r="W72" s="304"/>
      <c r="X72" s="17"/>
      <c r="Y72" s="17"/>
      <c r="Z72" s="17"/>
      <c r="AA72" s="17"/>
      <c r="AB72" s="17"/>
      <c r="AC72" s="17"/>
    </row>
    <row r="73" spans="1:29">
      <c r="A73" s="17"/>
      <c r="B73" s="17"/>
      <c r="C73" s="17" t="s">
        <v>44</v>
      </c>
      <c r="D73" s="17" t="s">
        <v>45</v>
      </c>
      <c r="E73" s="17" t="s">
        <v>46</v>
      </c>
      <c r="F73" s="17" t="s">
        <v>47</v>
      </c>
      <c r="G73" s="17" t="s">
        <v>48</v>
      </c>
      <c r="H73" s="17" t="s">
        <v>49</v>
      </c>
      <c r="I73" s="17" t="s">
        <v>50</v>
      </c>
      <c r="J73" s="17" t="s">
        <v>51</v>
      </c>
      <c r="K73" s="17" t="s">
        <v>52</v>
      </c>
      <c r="L73" s="17" t="s">
        <v>53</v>
      </c>
      <c r="M73" s="17" t="s">
        <v>54</v>
      </c>
      <c r="N73" s="17" t="s">
        <v>55</v>
      </c>
      <c r="O73" s="17" t="s">
        <v>56</v>
      </c>
      <c r="P73" s="17" t="s">
        <v>186</v>
      </c>
      <c r="Q73" s="17" t="s">
        <v>183</v>
      </c>
      <c r="R73" s="17" t="s">
        <v>207</v>
      </c>
      <c r="S73" s="17" t="s">
        <v>212</v>
      </c>
      <c r="T73" s="17"/>
      <c r="U73" s="17"/>
      <c r="V73" s="17"/>
      <c r="W73" s="17"/>
      <c r="X73" s="17"/>
      <c r="Y73" s="17"/>
      <c r="Z73" s="17"/>
      <c r="AA73" s="17"/>
      <c r="AB73" s="17"/>
      <c r="AC73" s="17"/>
    </row>
    <row r="74" spans="1:29">
      <c r="A74" s="29"/>
      <c r="B74" s="29" t="s">
        <v>84</v>
      </c>
      <c r="C74" s="29"/>
      <c r="D74" s="29"/>
      <c r="E74" s="29"/>
      <c r="F74" s="29" t="s">
        <v>76</v>
      </c>
      <c r="G74" s="29" t="s">
        <v>185</v>
      </c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17"/>
      <c r="U74" s="17"/>
      <c r="V74" s="17"/>
      <c r="W74" s="17"/>
      <c r="X74" s="17"/>
      <c r="Y74" s="17"/>
      <c r="Z74" s="17"/>
      <c r="AA74" s="17"/>
      <c r="AB74" s="17"/>
      <c r="AC74" s="17"/>
    </row>
    <row r="75" spans="1:29">
      <c r="A75" s="17"/>
      <c r="B75" s="17" t="s">
        <v>24</v>
      </c>
      <c r="C75" s="300">
        <v>20501654</v>
      </c>
      <c r="D75" s="300">
        <v>21207935</v>
      </c>
      <c r="E75" s="300">
        <v>20888191</v>
      </c>
      <c r="F75" s="300">
        <v>19517905</v>
      </c>
      <c r="G75" s="300">
        <v>20926525</v>
      </c>
      <c r="H75" s="300">
        <v>20674672</v>
      </c>
      <c r="I75" s="300">
        <v>20630720</v>
      </c>
      <c r="J75" s="300">
        <v>21344442</v>
      </c>
      <c r="K75" s="300">
        <v>21091181</v>
      </c>
      <c r="L75" s="300">
        <v>21748084</v>
      </c>
      <c r="M75" s="300">
        <v>21899209</v>
      </c>
      <c r="N75" s="300">
        <v>22226577</v>
      </c>
      <c r="O75" s="300">
        <v>22202881</v>
      </c>
      <c r="P75" s="300">
        <v>22321531</v>
      </c>
      <c r="Q75" s="300">
        <v>21622378</v>
      </c>
      <c r="R75" s="300">
        <v>22373629</v>
      </c>
      <c r="S75" s="300">
        <v>23067445</v>
      </c>
      <c r="T75" s="17"/>
      <c r="U75" s="17"/>
      <c r="V75" s="17"/>
      <c r="W75" s="17"/>
      <c r="X75" s="17"/>
      <c r="Y75" s="17"/>
      <c r="Z75" s="17"/>
      <c r="AA75" s="17"/>
      <c r="AB75" s="17"/>
      <c r="AC75" s="17"/>
    </row>
    <row r="76" spans="1:29">
      <c r="A76" s="17">
        <v>100</v>
      </c>
      <c r="B76" s="17" t="s">
        <v>25</v>
      </c>
      <c r="C76" s="300">
        <v>6386662</v>
      </c>
      <c r="D76" s="300">
        <v>6593938</v>
      </c>
      <c r="E76" s="300">
        <v>6531582</v>
      </c>
      <c r="F76" s="300">
        <v>6331426</v>
      </c>
      <c r="G76" s="300">
        <v>6751675</v>
      </c>
      <c r="H76" s="300">
        <v>6733606</v>
      </c>
      <c r="I76" s="300">
        <v>6692500</v>
      </c>
      <c r="J76" s="300">
        <v>6777153</v>
      </c>
      <c r="K76" s="300">
        <v>6782913</v>
      </c>
      <c r="L76" s="300">
        <v>6952612</v>
      </c>
      <c r="M76" s="300">
        <v>6926910</v>
      </c>
      <c r="N76" s="300">
        <v>7082893</v>
      </c>
      <c r="O76" s="300">
        <v>7094777</v>
      </c>
      <c r="P76" s="300">
        <v>7214210</v>
      </c>
      <c r="Q76" s="300">
        <v>6934983</v>
      </c>
      <c r="R76" s="300">
        <v>7090440</v>
      </c>
      <c r="S76" s="300">
        <v>7406024</v>
      </c>
      <c r="T76" s="17"/>
      <c r="U76" s="17"/>
      <c r="V76" s="17"/>
      <c r="W76" s="17"/>
      <c r="X76" s="17"/>
      <c r="Y76" s="17"/>
      <c r="Z76" s="17"/>
      <c r="AA76" s="17"/>
      <c r="AB76" s="17"/>
      <c r="AC76" s="17"/>
    </row>
    <row r="77" spans="1:29">
      <c r="A77" s="17" t="s">
        <v>250</v>
      </c>
      <c r="B77" s="17" t="s">
        <v>26</v>
      </c>
      <c r="C77" s="300">
        <v>3131716</v>
      </c>
      <c r="D77" s="300">
        <v>3261907</v>
      </c>
      <c r="E77" s="300">
        <v>3153042</v>
      </c>
      <c r="F77" s="300">
        <v>2981059</v>
      </c>
      <c r="G77" s="300">
        <v>3312417</v>
      </c>
      <c r="H77" s="300">
        <v>3292736</v>
      </c>
      <c r="I77" s="300">
        <v>3234774</v>
      </c>
      <c r="J77" s="300">
        <v>3368508</v>
      </c>
      <c r="K77" s="300">
        <v>3299595</v>
      </c>
      <c r="L77" s="300">
        <v>3462567</v>
      </c>
      <c r="M77" s="300">
        <v>3475514</v>
      </c>
      <c r="N77" s="300">
        <v>3569763</v>
      </c>
      <c r="O77" s="300">
        <v>3537440</v>
      </c>
      <c r="P77" s="300">
        <v>3555153</v>
      </c>
      <c r="Q77" s="300">
        <v>3360924</v>
      </c>
      <c r="R77" s="300">
        <v>3534937</v>
      </c>
      <c r="S77" s="300">
        <v>3607435</v>
      </c>
      <c r="T77" s="17"/>
      <c r="U77" s="17"/>
      <c r="V77" s="17"/>
      <c r="W77" s="17"/>
      <c r="X77" s="17"/>
      <c r="Y77" s="17"/>
      <c r="Z77" s="17"/>
      <c r="AA77" s="17"/>
      <c r="AB77" s="17"/>
      <c r="AC77" s="17"/>
    </row>
    <row r="78" spans="1:29">
      <c r="A78" s="17">
        <v>2</v>
      </c>
      <c r="B78" s="17" t="s">
        <v>27</v>
      </c>
      <c r="C78" s="300">
        <v>1894608</v>
      </c>
      <c r="D78" s="300">
        <v>1946526</v>
      </c>
      <c r="E78" s="300">
        <v>1868619</v>
      </c>
      <c r="F78" s="300">
        <v>1773677</v>
      </c>
      <c r="G78" s="300">
        <v>1893868</v>
      </c>
      <c r="H78" s="300">
        <v>1928666</v>
      </c>
      <c r="I78" s="300">
        <v>1979079</v>
      </c>
      <c r="J78" s="300">
        <v>1984811</v>
      </c>
      <c r="K78" s="300">
        <v>1926638</v>
      </c>
      <c r="L78" s="300">
        <v>1980340</v>
      </c>
      <c r="M78" s="300">
        <v>2057136</v>
      </c>
      <c r="N78" s="300">
        <v>2026874</v>
      </c>
      <c r="O78" s="300">
        <v>2023253</v>
      </c>
      <c r="P78" s="300">
        <v>1972784</v>
      </c>
      <c r="Q78" s="300">
        <v>1932817</v>
      </c>
      <c r="R78" s="300">
        <v>2094071</v>
      </c>
      <c r="S78" s="300">
        <v>2135183</v>
      </c>
      <c r="T78" s="17"/>
      <c r="U78" s="17"/>
      <c r="V78" s="17"/>
      <c r="W78" s="17"/>
      <c r="X78" s="17"/>
      <c r="Y78" s="17"/>
      <c r="Z78" s="17"/>
      <c r="AA78" s="17"/>
      <c r="AB78" s="17"/>
      <c r="AC78" s="17"/>
    </row>
    <row r="79" spans="1:29">
      <c r="A79" s="17">
        <v>3</v>
      </c>
      <c r="B79" s="17" t="s">
        <v>28</v>
      </c>
      <c r="C79" s="300">
        <v>2813002</v>
      </c>
      <c r="D79" s="300">
        <v>2987289</v>
      </c>
      <c r="E79" s="300">
        <v>2989050</v>
      </c>
      <c r="F79" s="300">
        <v>2582059</v>
      </c>
      <c r="G79" s="300">
        <v>2752668</v>
      </c>
      <c r="H79" s="300">
        <v>2652275</v>
      </c>
      <c r="I79" s="300">
        <v>2808274</v>
      </c>
      <c r="J79" s="300">
        <v>2847877</v>
      </c>
      <c r="K79" s="300">
        <v>2820992</v>
      </c>
      <c r="L79" s="300">
        <v>2901594</v>
      </c>
      <c r="M79" s="300">
        <v>2834078</v>
      </c>
      <c r="N79" s="300">
        <v>2845255</v>
      </c>
      <c r="O79" s="300">
        <v>2882665</v>
      </c>
      <c r="P79" s="300">
        <v>2901974</v>
      </c>
      <c r="Q79" s="300">
        <v>2848985</v>
      </c>
      <c r="R79" s="300">
        <v>2840758</v>
      </c>
      <c r="S79" s="300">
        <v>3083491</v>
      </c>
      <c r="T79" s="17"/>
      <c r="U79" s="17"/>
      <c r="V79" s="17"/>
      <c r="W79" s="17"/>
      <c r="X79" s="17"/>
      <c r="Y79" s="17"/>
      <c r="Z79" s="17"/>
      <c r="AA79" s="17"/>
      <c r="AB79" s="17"/>
      <c r="AC79" s="17"/>
    </row>
    <row r="80" spans="1:29">
      <c r="A80" s="17">
        <v>4</v>
      </c>
      <c r="B80" s="17" t="s">
        <v>29</v>
      </c>
      <c r="C80" s="300">
        <v>1191651</v>
      </c>
      <c r="D80" s="300">
        <v>1221515</v>
      </c>
      <c r="E80" s="300">
        <v>1198607</v>
      </c>
      <c r="F80" s="300">
        <v>1146172</v>
      </c>
      <c r="G80" s="300">
        <v>1190688</v>
      </c>
      <c r="H80" s="300">
        <v>1141726</v>
      </c>
      <c r="I80" s="300">
        <v>1122898</v>
      </c>
      <c r="J80" s="300">
        <v>1178168</v>
      </c>
      <c r="K80" s="300">
        <v>1149904</v>
      </c>
      <c r="L80" s="300">
        <v>1171141</v>
      </c>
      <c r="M80" s="300">
        <v>1222387</v>
      </c>
      <c r="N80" s="300">
        <v>1272639</v>
      </c>
      <c r="O80" s="300">
        <v>1256637</v>
      </c>
      <c r="P80" s="300">
        <v>1263868</v>
      </c>
      <c r="Q80" s="300">
        <v>1243209</v>
      </c>
      <c r="R80" s="300">
        <v>1264660</v>
      </c>
      <c r="S80" s="300">
        <v>1233876</v>
      </c>
      <c r="T80" s="17"/>
      <c r="U80" s="17"/>
      <c r="V80" s="17"/>
      <c r="W80" s="17"/>
      <c r="X80" s="17"/>
      <c r="Y80" s="17"/>
      <c r="Z80" s="17"/>
      <c r="AA80" s="17"/>
      <c r="AB80" s="17"/>
      <c r="AC80" s="17"/>
    </row>
    <row r="81" spans="1:29">
      <c r="A81" s="17">
        <v>5</v>
      </c>
      <c r="B81" s="17" t="s">
        <v>30</v>
      </c>
      <c r="C81" s="300">
        <v>2565099</v>
      </c>
      <c r="D81" s="300">
        <v>2629643</v>
      </c>
      <c r="E81" s="300">
        <v>2708790</v>
      </c>
      <c r="F81" s="300">
        <v>2370256</v>
      </c>
      <c r="G81" s="300">
        <v>2584373</v>
      </c>
      <c r="H81" s="300">
        <v>2526498</v>
      </c>
      <c r="I81" s="300">
        <v>2462654</v>
      </c>
      <c r="J81" s="300">
        <v>2676489</v>
      </c>
      <c r="K81" s="300">
        <v>2637992</v>
      </c>
      <c r="L81" s="300">
        <v>2710301</v>
      </c>
      <c r="M81" s="300">
        <v>2775772</v>
      </c>
      <c r="N81" s="300">
        <v>2790460</v>
      </c>
      <c r="O81" s="300">
        <v>2785810</v>
      </c>
      <c r="P81" s="300">
        <v>2755761</v>
      </c>
      <c r="Q81" s="300">
        <v>2697428</v>
      </c>
      <c r="R81" s="300">
        <v>2935699</v>
      </c>
      <c r="S81" s="300">
        <v>3002229</v>
      </c>
      <c r="T81" s="17"/>
      <c r="U81" s="17"/>
      <c r="V81" s="17"/>
      <c r="W81" s="17"/>
      <c r="X81" s="17"/>
      <c r="Y81" s="17"/>
      <c r="Z81" s="17"/>
      <c r="AA81" s="17"/>
      <c r="AB81" s="17"/>
      <c r="AC81" s="17"/>
    </row>
    <row r="82" spans="1:29">
      <c r="A82" s="17">
        <v>6</v>
      </c>
      <c r="B82" s="17" t="s">
        <v>31</v>
      </c>
      <c r="C82" s="300">
        <v>988227</v>
      </c>
      <c r="D82" s="300">
        <v>1013274</v>
      </c>
      <c r="E82" s="300">
        <v>973912</v>
      </c>
      <c r="F82" s="300">
        <v>935893</v>
      </c>
      <c r="G82" s="300">
        <v>993858</v>
      </c>
      <c r="H82" s="300">
        <v>989230</v>
      </c>
      <c r="I82" s="300">
        <v>989746</v>
      </c>
      <c r="J82" s="300">
        <v>1000963</v>
      </c>
      <c r="K82" s="300">
        <v>1002964</v>
      </c>
      <c r="L82" s="300">
        <v>1039524</v>
      </c>
      <c r="M82" s="300">
        <v>1065754</v>
      </c>
      <c r="N82" s="300">
        <v>1093699</v>
      </c>
      <c r="O82" s="300">
        <v>1087721</v>
      </c>
      <c r="P82" s="300">
        <v>1082828</v>
      </c>
      <c r="Q82" s="300">
        <v>1087825</v>
      </c>
      <c r="R82" s="300">
        <v>1109359</v>
      </c>
      <c r="S82" s="300">
        <v>1075664</v>
      </c>
      <c r="T82" s="17"/>
      <c r="U82" s="17"/>
      <c r="V82" s="17"/>
      <c r="W82" s="17"/>
      <c r="X82" s="17"/>
      <c r="Y82" s="17"/>
      <c r="Z82" s="17"/>
      <c r="AA82" s="17"/>
      <c r="AB82" s="17"/>
      <c r="AC82" s="17"/>
    </row>
    <row r="83" spans="1:29">
      <c r="A83" s="17">
        <v>7</v>
      </c>
      <c r="B83" s="17" t="s">
        <v>32</v>
      </c>
      <c r="C83" s="300">
        <v>635187</v>
      </c>
      <c r="D83" s="300">
        <v>644104</v>
      </c>
      <c r="E83" s="300">
        <v>610959</v>
      </c>
      <c r="F83" s="300">
        <v>582183</v>
      </c>
      <c r="G83" s="300">
        <v>596840</v>
      </c>
      <c r="H83" s="300">
        <v>588627</v>
      </c>
      <c r="I83" s="300">
        <v>593787</v>
      </c>
      <c r="J83" s="300">
        <v>640082</v>
      </c>
      <c r="K83" s="300">
        <v>631082</v>
      </c>
      <c r="L83" s="300">
        <v>657256</v>
      </c>
      <c r="M83" s="300">
        <v>663502</v>
      </c>
      <c r="N83" s="300">
        <v>663449</v>
      </c>
      <c r="O83" s="300">
        <v>641387</v>
      </c>
      <c r="P83" s="300">
        <v>643654</v>
      </c>
      <c r="Q83" s="300">
        <v>637555</v>
      </c>
      <c r="R83" s="300">
        <v>602223</v>
      </c>
      <c r="S83" s="300">
        <v>595282</v>
      </c>
      <c r="T83" s="17"/>
      <c r="U83" s="17"/>
      <c r="V83" s="17"/>
      <c r="W83" s="17"/>
      <c r="X83" s="17"/>
      <c r="Y83" s="17"/>
      <c r="Z83" s="17"/>
      <c r="AA83" s="17"/>
      <c r="AB83" s="17"/>
      <c r="AC83" s="17"/>
    </row>
    <row r="84" spans="1:29">
      <c r="A84" s="17">
        <v>8</v>
      </c>
      <c r="B84" s="17" t="s">
        <v>33</v>
      </c>
      <c r="C84" s="300">
        <v>394597</v>
      </c>
      <c r="D84" s="300">
        <v>411175</v>
      </c>
      <c r="E84" s="300">
        <v>377214</v>
      </c>
      <c r="F84" s="300">
        <v>357061</v>
      </c>
      <c r="G84" s="300">
        <v>373206</v>
      </c>
      <c r="H84" s="300">
        <v>365532</v>
      </c>
      <c r="I84" s="300">
        <v>294017</v>
      </c>
      <c r="J84" s="300">
        <v>407237</v>
      </c>
      <c r="K84" s="300">
        <v>390164</v>
      </c>
      <c r="L84" s="300">
        <v>411111</v>
      </c>
      <c r="M84" s="300">
        <v>416791</v>
      </c>
      <c r="N84" s="300">
        <v>421256</v>
      </c>
      <c r="O84" s="300">
        <v>433536</v>
      </c>
      <c r="P84" s="300">
        <v>467094</v>
      </c>
      <c r="Q84" s="300">
        <v>441748</v>
      </c>
      <c r="R84" s="300">
        <v>449304</v>
      </c>
      <c r="S84" s="300">
        <v>448311</v>
      </c>
      <c r="T84" s="17"/>
      <c r="U84" s="17"/>
      <c r="V84" s="17"/>
      <c r="W84" s="17"/>
      <c r="X84" s="17"/>
      <c r="Y84" s="17"/>
      <c r="Z84" s="17"/>
      <c r="AA84" s="17"/>
      <c r="AB84" s="17"/>
      <c r="AC84" s="17"/>
    </row>
    <row r="85" spans="1:29">
      <c r="A85" s="17">
        <v>9</v>
      </c>
      <c r="B85" s="17" t="s">
        <v>34</v>
      </c>
      <c r="C85" s="300">
        <v>500905</v>
      </c>
      <c r="D85" s="300">
        <v>498564</v>
      </c>
      <c r="E85" s="300">
        <v>476416</v>
      </c>
      <c r="F85" s="300">
        <v>458119</v>
      </c>
      <c r="G85" s="300">
        <v>476932</v>
      </c>
      <c r="H85" s="300">
        <v>455776</v>
      </c>
      <c r="I85" s="300">
        <v>452991</v>
      </c>
      <c r="J85" s="300">
        <v>463154</v>
      </c>
      <c r="K85" s="300">
        <v>448937</v>
      </c>
      <c r="L85" s="300">
        <v>461638</v>
      </c>
      <c r="M85" s="300">
        <v>461365</v>
      </c>
      <c r="N85" s="300">
        <v>460289</v>
      </c>
      <c r="O85" s="300">
        <v>459655</v>
      </c>
      <c r="P85" s="300">
        <v>464205</v>
      </c>
      <c r="Q85" s="300">
        <v>436904</v>
      </c>
      <c r="R85" s="300">
        <v>452178</v>
      </c>
      <c r="S85" s="300">
        <v>479950</v>
      </c>
      <c r="T85" s="17"/>
      <c r="U85" s="17"/>
      <c r="V85" s="17"/>
      <c r="W85" s="17"/>
      <c r="X85" s="17"/>
      <c r="Y85" s="17"/>
      <c r="Z85" s="17"/>
      <c r="AA85" s="17"/>
      <c r="AB85" s="17"/>
      <c r="AC85" s="17"/>
    </row>
    <row r="86" spans="1:29">
      <c r="A86" s="17"/>
      <c r="B86" s="17"/>
      <c r="C86" s="300"/>
      <c r="D86" s="300"/>
      <c r="E86" s="300"/>
      <c r="F86" s="300"/>
      <c r="G86" s="300"/>
      <c r="H86" s="300"/>
      <c r="I86" s="300"/>
      <c r="J86" s="300"/>
      <c r="K86" s="300"/>
      <c r="L86" s="300"/>
      <c r="M86" s="300"/>
      <c r="N86" s="300"/>
      <c r="O86" s="300"/>
      <c r="P86" s="300"/>
      <c r="Q86" s="300"/>
      <c r="R86" s="326"/>
      <c r="S86" s="326"/>
      <c r="T86" s="17"/>
      <c r="U86" s="17"/>
      <c r="V86" s="17"/>
      <c r="W86" s="17"/>
      <c r="X86" s="17"/>
      <c r="Y86" s="17"/>
      <c r="Z86" s="17"/>
      <c r="AA86" s="17"/>
      <c r="AB86" s="17"/>
      <c r="AC86" s="17"/>
    </row>
    <row r="87" spans="1:29">
      <c r="A87" s="17">
        <v>100</v>
      </c>
      <c r="B87" s="17" t="s">
        <v>25</v>
      </c>
      <c r="C87" s="300">
        <v>6386662</v>
      </c>
      <c r="D87" s="300">
        <v>6593938</v>
      </c>
      <c r="E87" s="300">
        <v>6531582</v>
      </c>
      <c r="F87" s="300">
        <v>6331426</v>
      </c>
      <c r="G87" s="300">
        <v>6751675</v>
      </c>
      <c r="H87" s="300">
        <v>6733606</v>
      </c>
      <c r="I87" s="300">
        <v>6692500</v>
      </c>
      <c r="J87" s="300">
        <v>6777153</v>
      </c>
      <c r="K87" s="300">
        <v>6782913</v>
      </c>
      <c r="L87" s="300">
        <v>6952612</v>
      </c>
      <c r="M87" s="300">
        <v>6926910</v>
      </c>
      <c r="N87" s="300">
        <v>7082893</v>
      </c>
      <c r="O87" s="300">
        <v>7094777</v>
      </c>
      <c r="P87" s="300">
        <v>7214210</v>
      </c>
      <c r="Q87" s="300">
        <v>6934983</v>
      </c>
      <c r="R87" s="300">
        <v>7090440</v>
      </c>
      <c r="S87" s="300">
        <v>7406024</v>
      </c>
      <c r="T87" s="17"/>
      <c r="U87" s="17"/>
      <c r="V87" s="17"/>
      <c r="W87" s="17"/>
      <c r="X87" s="17"/>
      <c r="Y87" s="17"/>
      <c r="Z87" s="17"/>
      <c r="AA87" s="17"/>
      <c r="AB87" s="17"/>
      <c r="AC87" s="17"/>
    </row>
    <row r="88" spans="1:29">
      <c r="A88" s="17">
        <v>1</v>
      </c>
      <c r="B88" s="17" t="s">
        <v>85</v>
      </c>
      <c r="C88" s="326">
        <v>3131716</v>
      </c>
      <c r="D88" s="326">
        <v>3261907</v>
      </c>
      <c r="E88" s="326">
        <v>3153042</v>
      </c>
      <c r="F88" s="326">
        <v>2981059</v>
      </c>
      <c r="G88" s="326">
        <v>3312417</v>
      </c>
      <c r="H88" s="326">
        <v>3292736</v>
      </c>
      <c r="I88" s="326">
        <v>3234774</v>
      </c>
      <c r="J88" s="326">
        <v>3368508</v>
      </c>
      <c r="K88" s="326">
        <v>3299595</v>
      </c>
      <c r="L88" s="326">
        <v>3462567</v>
      </c>
      <c r="M88" s="326">
        <v>3475514</v>
      </c>
      <c r="N88" s="326">
        <v>3569763</v>
      </c>
      <c r="O88" s="326">
        <v>3537440</v>
      </c>
      <c r="P88" s="326">
        <v>3555153</v>
      </c>
      <c r="Q88" s="326">
        <v>3360924</v>
      </c>
      <c r="R88" s="326">
        <v>3534937</v>
      </c>
      <c r="S88" s="326">
        <v>3607435</v>
      </c>
      <c r="T88" s="17"/>
      <c r="U88" s="17"/>
      <c r="V88" s="17"/>
      <c r="W88" s="17"/>
      <c r="X88" s="17"/>
      <c r="Y88" s="17"/>
      <c r="Z88" s="17"/>
      <c r="AA88" s="17"/>
      <c r="AB88" s="17"/>
      <c r="AC88" s="17"/>
    </row>
    <row r="89" spans="1:29">
      <c r="A89" s="17">
        <v>202</v>
      </c>
      <c r="B89" s="17" t="s">
        <v>86</v>
      </c>
      <c r="C89" s="300">
        <v>1762761</v>
      </c>
      <c r="D89" s="300">
        <v>1850624</v>
      </c>
      <c r="E89" s="300">
        <v>1741011</v>
      </c>
      <c r="F89" s="300">
        <v>1633116</v>
      </c>
      <c r="G89" s="300">
        <v>1857246</v>
      </c>
      <c r="H89" s="300">
        <v>1795904</v>
      </c>
      <c r="I89" s="300">
        <v>1741394</v>
      </c>
      <c r="J89" s="300">
        <v>1806642</v>
      </c>
      <c r="K89" s="300">
        <v>1793701</v>
      </c>
      <c r="L89" s="300">
        <v>1889514</v>
      </c>
      <c r="M89" s="300">
        <v>1929831</v>
      </c>
      <c r="N89" s="300">
        <v>1972279</v>
      </c>
      <c r="O89" s="300">
        <v>1935919</v>
      </c>
      <c r="P89" s="300">
        <v>1948066</v>
      </c>
      <c r="Q89" s="300">
        <v>1797244</v>
      </c>
      <c r="R89" s="300">
        <v>1925557</v>
      </c>
      <c r="S89" s="300">
        <v>1962103</v>
      </c>
      <c r="T89" s="17"/>
      <c r="U89" s="17"/>
      <c r="V89" s="17"/>
      <c r="W89" s="17"/>
      <c r="X89" s="17"/>
      <c r="Y89" s="17"/>
      <c r="Z89" s="17"/>
      <c r="AA89" s="17"/>
      <c r="AB89" s="17"/>
      <c r="AC89" s="17"/>
    </row>
    <row r="90" spans="1:29">
      <c r="A90" s="17">
        <v>204</v>
      </c>
      <c r="B90" s="17" t="s">
        <v>87</v>
      </c>
      <c r="C90" s="300">
        <v>1170548</v>
      </c>
      <c r="D90" s="300">
        <v>1210133</v>
      </c>
      <c r="E90" s="300">
        <v>1213526</v>
      </c>
      <c r="F90" s="300">
        <v>1151732</v>
      </c>
      <c r="G90" s="300">
        <v>1241580</v>
      </c>
      <c r="H90" s="300">
        <v>1289096</v>
      </c>
      <c r="I90" s="300">
        <v>1283307</v>
      </c>
      <c r="J90" s="300">
        <v>1339668</v>
      </c>
      <c r="K90" s="300">
        <v>1301682</v>
      </c>
      <c r="L90" s="300">
        <v>1348925</v>
      </c>
      <c r="M90" s="300">
        <v>1335995</v>
      </c>
      <c r="N90" s="300">
        <v>1378041</v>
      </c>
      <c r="O90" s="300">
        <v>1388792</v>
      </c>
      <c r="P90" s="300">
        <v>1387515</v>
      </c>
      <c r="Q90" s="300">
        <v>1349661</v>
      </c>
      <c r="R90" s="300">
        <v>1390608</v>
      </c>
      <c r="S90" s="300">
        <v>1421507</v>
      </c>
      <c r="T90" s="17"/>
      <c r="U90" s="17"/>
      <c r="V90" s="17"/>
      <c r="W90" s="17"/>
      <c r="X90" s="17"/>
      <c r="Y90" s="17"/>
      <c r="Z90" s="17"/>
      <c r="AA90" s="17"/>
      <c r="AB90" s="17"/>
      <c r="AC90" s="17"/>
    </row>
    <row r="91" spans="1:29">
      <c r="A91" s="17">
        <v>206</v>
      </c>
      <c r="B91" s="17" t="s">
        <v>88</v>
      </c>
      <c r="C91" s="300">
        <v>198407</v>
      </c>
      <c r="D91" s="300">
        <v>201150</v>
      </c>
      <c r="E91" s="300">
        <v>198505</v>
      </c>
      <c r="F91" s="300">
        <v>196211</v>
      </c>
      <c r="G91" s="300">
        <v>213591</v>
      </c>
      <c r="H91" s="300">
        <v>207736</v>
      </c>
      <c r="I91" s="300">
        <v>210073</v>
      </c>
      <c r="J91" s="300">
        <v>222198</v>
      </c>
      <c r="K91" s="300">
        <v>204212</v>
      </c>
      <c r="L91" s="300">
        <v>224128</v>
      </c>
      <c r="M91" s="300">
        <v>209688</v>
      </c>
      <c r="N91" s="300">
        <v>219443</v>
      </c>
      <c r="O91" s="300">
        <v>212729</v>
      </c>
      <c r="P91" s="300">
        <v>219572</v>
      </c>
      <c r="Q91" s="300">
        <v>214019</v>
      </c>
      <c r="R91" s="300">
        <v>218772</v>
      </c>
      <c r="S91" s="300">
        <v>223825</v>
      </c>
      <c r="T91" s="17"/>
      <c r="U91" s="17"/>
      <c r="V91" s="17"/>
      <c r="W91" s="17"/>
      <c r="X91" s="17"/>
      <c r="Y91" s="17"/>
      <c r="Z91" s="17"/>
      <c r="AA91" s="17"/>
      <c r="AB91" s="17"/>
      <c r="AC91" s="17"/>
    </row>
    <row r="92" spans="1:29">
      <c r="A92" s="17">
        <v>2</v>
      </c>
      <c r="B92" s="17" t="s">
        <v>89</v>
      </c>
      <c r="C92" s="326">
        <v>1894608</v>
      </c>
      <c r="D92" s="326">
        <v>1946526</v>
      </c>
      <c r="E92" s="326">
        <v>1868619</v>
      </c>
      <c r="F92" s="326">
        <v>1773677</v>
      </c>
      <c r="G92" s="326">
        <v>1893868</v>
      </c>
      <c r="H92" s="326">
        <v>1928666</v>
      </c>
      <c r="I92" s="326">
        <v>1979079</v>
      </c>
      <c r="J92" s="326">
        <v>1984811</v>
      </c>
      <c r="K92" s="326">
        <v>1926638</v>
      </c>
      <c r="L92" s="326">
        <v>1980340</v>
      </c>
      <c r="M92" s="326">
        <v>2057136</v>
      </c>
      <c r="N92" s="326">
        <v>2026874</v>
      </c>
      <c r="O92" s="326">
        <v>2023253</v>
      </c>
      <c r="P92" s="326">
        <v>1972784</v>
      </c>
      <c r="Q92" s="326">
        <v>1932817</v>
      </c>
      <c r="R92" s="326">
        <v>2094071</v>
      </c>
      <c r="S92" s="326">
        <v>2135183</v>
      </c>
      <c r="T92" s="17"/>
      <c r="U92" s="17"/>
      <c r="V92" s="17"/>
      <c r="W92" s="17"/>
      <c r="X92" s="17"/>
      <c r="Y92" s="17"/>
      <c r="Z92" s="17"/>
      <c r="AA92" s="17"/>
      <c r="AB92" s="17"/>
      <c r="AC92" s="17"/>
    </row>
    <row r="93" spans="1:29">
      <c r="A93" s="17">
        <v>207</v>
      </c>
      <c r="B93" s="17" t="s">
        <v>90</v>
      </c>
      <c r="C93" s="300">
        <v>660933</v>
      </c>
      <c r="D93" s="300">
        <v>687838</v>
      </c>
      <c r="E93" s="300">
        <v>632838</v>
      </c>
      <c r="F93" s="300">
        <v>570882</v>
      </c>
      <c r="G93" s="300">
        <v>622521</v>
      </c>
      <c r="H93" s="300">
        <v>642314</v>
      </c>
      <c r="I93" s="300">
        <v>644431</v>
      </c>
      <c r="J93" s="300">
        <v>675724</v>
      </c>
      <c r="K93" s="300">
        <v>668579</v>
      </c>
      <c r="L93" s="300">
        <v>668483</v>
      </c>
      <c r="M93" s="300">
        <v>700572</v>
      </c>
      <c r="N93" s="300">
        <v>682512</v>
      </c>
      <c r="O93" s="300">
        <v>679953</v>
      </c>
      <c r="P93" s="300">
        <v>670179</v>
      </c>
      <c r="Q93" s="300">
        <v>675469</v>
      </c>
      <c r="R93" s="300">
        <v>749035</v>
      </c>
      <c r="S93" s="300">
        <v>752182</v>
      </c>
      <c r="T93" s="17"/>
      <c r="U93" s="17"/>
      <c r="V93" s="17"/>
      <c r="W93" s="17"/>
      <c r="X93" s="17"/>
      <c r="Y93" s="17"/>
      <c r="Z93" s="17"/>
      <c r="AA93" s="17"/>
      <c r="AB93" s="17"/>
      <c r="AC93" s="17"/>
    </row>
    <row r="94" spans="1:29">
      <c r="A94" s="17">
        <v>214</v>
      </c>
      <c r="B94" s="17" t="s">
        <v>91</v>
      </c>
      <c r="C94" s="300">
        <v>464466</v>
      </c>
      <c r="D94" s="300">
        <v>453054</v>
      </c>
      <c r="E94" s="300">
        <v>448878</v>
      </c>
      <c r="F94" s="300">
        <v>451773</v>
      </c>
      <c r="G94" s="300">
        <v>457609</v>
      </c>
      <c r="H94" s="300">
        <v>449563</v>
      </c>
      <c r="I94" s="300">
        <v>455843</v>
      </c>
      <c r="J94" s="300">
        <v>466303</v>
      </c>
      <c r="K94" s="300">
        <v>454473</v>
      </c>
      <c r="L94" s="300">
        <v>463664</v>
      </c>
      <c r="M94" s="300">
        <v>464430</v>
      </c>
      <c r="N94" s="300">
        <v>466778</v>
      </c>
      <c r="O94" s="300">
        <v>474676</v>
      </c>
      <c r="P94" s="300">
        <v>465395</v>
      </c>
      <c r="Q94" s="300">
        <v>445780</v>
      </c>
      <c r="R94" s="300">
        <v>463383</v>
      </c>
      <c r="S94" s="300">
        <v>474641</v>
      </c>
      <c r="T94" s="17"/>
      <c r="U94" s="17"/>
      <c r="V94" s="17"/>
      <c r="W94" s="17"/>
      <c r="X94" s="17"/>
      <c r="Y94" s="17"/>
      <c r="Z94" s="17"/>
      <c r="AA94" s="17"/>
      <c r="AB94" s="17"/>
      <c r="AC94" s="17"/>
    </row>
    <row r="95" spans="1:29">
      <c r="A95" s="17">
        <v>217</v>
      </c>
      <c r="B95" s="17" t="s">
        <v>92</v>
      </c>
      <c r="C95" s="300">
        <v>306731</v>
      </c>
      <c r="D95" s="300">
        <v>316573</v>
      </c>
      <c r="E95" s="300">
        <v>307372</v>
      </c>
      <c r="F95" s="300">
        <v>296687</v>
      </c>
      <c r="G95" s="300">
        <v>317319</v>
      </c>
      <c r="H95" s="300">
        <v>320617</v>
      </c>
      <c r="I95" s="300">
        <v>336348</v>
      </c>
      <c r="J95" s="300">
        <v>322012</v>
      </c>
      <c r="K95" s="300">
        <v>320054</v>
      </c>
      <c r="L95" s="300">
        <v>314606</v>
      </c>
      <c r="M95" s="300">
        <v>319929</v>
      </c>
      <c r="N95" s="300">
        <v>328020</v>
      </c>
      <c r="O95" s="300">
        <v>339975</v>
      </c>
      <c r="P95" s="300">
        <v>335401</v>
      </c>
      <c r="Q95" s="300">
        <v>322571</v>
      </c>
      <c r="R95" s="300">
        <v>331480</v>
      </c>
      <c r="S95" s="300">
        <v>341591</v>
      </c>
      <c r="T95" s="17"/>
      <c r="U95" s="17"/>
      <c r="V95" s="17"/>
      <c r="W95" s="17"/>
      <c r="X95" s="17"/>
      <c r="Y95" s="17"/>
      <c r="Z95" s="17"/>
      <c r="AA95" s="17"/>
      <c r="AB95" s="17"/>
      <c r="AC95" s="17"/>
    </row>
    <row r="96" spans="1:29">
      <c r="A96" s="17">
        <v>219</v>
      </c>
      <c r="B96" s="17" t="s">
        <v>93</v>
      </c>
      <c r="C96" s="300">
        <v>398614</v>
      </c>
      <c r="D96" s="300">
        <v>427840</v>
      </c>
      <c r="E96" s="300">
        <v>419325</v>
      </c>
      <c r="F96" s="300">
        <v>395659</v>
      </c>
      <c r="G96" s="300">
        <v>435750</v>
      </c>
      <c r="H96" s="300">
        <v>454547</v>
      </c>
      <c r="I96" s="300">
        <v>480812</v>
      </c>
      <c r="J96" s="300">
        <v>457854</v>
      </c>
      <c r="K96" s="300">
        <v>421696</v>
      </c>
      <c r="L96" s="300">
        <v>469857</v>
      </c>
      <c r="M96" s="300">
        <v>508594</v>
      </c>
      <c r="N96" s="300">
        <v>484609</v>
      </c>
      <c r="O96" s="300">
        <v>467671</v>
      </c>
      <c r="P96" s="300">
        <v>441455</v>
      </c>
      <c r="Q96" s="300">
        <v>430455</v>
      </c>
      <c r="R96" s="300">
        <v>490537</v>
      </c>
      <c r="S96" s="300">
        <v>506823</v>
      </c>
      <c r="T96" s="17"/>
      <c r="U96" s="17"/>
      <c r="V96" s="17"/>
      <c r="W96" s="17"/>
      <c r="X96" s="17"/>
      <c r="Y96" s="17"/>
      <c r="Z96" s="17"/>
      <c r="AA96" s="17"/>
      <c r="AB96" s="17"/>
      <c r="AC96" s="17"/>
    </row>
    <row r="97" spans="1:29">
      <c r="A97" s="17">
        <v>301</v>
      </c>
      <c r="B97" s="17" t="s">
        <v>94</v>
      </c>
      <c r="C97" s="300">
        <v>63864</v>
      </c>
      <c r="D97" s="300">
        <v>61221</v>
      </c>
      <c r="E97" s="300">
        <v>60206</v>
      </c>
      <c r="F97" s="300">
        <v>58676</v>
      </c>
      <c r="G97" s="300">
        <v>60669</v>
      </c>
      <c r="H97" s="300">
        <v>61625</v>
      </c>
      <c r="I97" s="300">
        <v>61645</v>
      </c>
      <c r="J97" s="300">
        <v>62918</v>
      </c>
      <c r="K97" s="300">
        <v>61836</v>
      </c>
      <c r="L97" s="300">
        <v>63730</v>
      </c>
      <c r="M97" s="300">
        <v>63611</v>
      </c>
      <c r="N97" s="300">
        <v>64955</v>
      </c>
      <c r="O97" s="300">
        <v>60978</v>
      </c>
      <c r="P97" s="300">
        <v>60354</v>
      </c>
      <c r="Q97" s="300">
        <v>58542</v>
      </c>
      <c r="R97" s="300">
        <v>59636</v>
      </c>
      <c r="S97" s="300">
        <v>59946</v>
      </c>
      <c r="T97" s="17"/>
      <c r="U97" s="17"/>
      <c r="V97" s="17"/>
      <c r="W97" s="17"/>
      <c r="X97" s="17"/>
      <c r="Y97" s="17"/>
      <c r="Z97" s="17"/>
      <c r="AA97" s="17"/>
      <c r="AB97" s="17"/>
      <c r="AC97" s="17"/>
    </row>
    <row r="98" spans="1:29">
      <c r="A98" s="17">
        <v>3</v>
      </c>
      <c r="B98" s="17" t="s">
        <v>28</v>
      </c>
      <c r="C98" s="326">
        <v>2813002</v>
      </c>
      <c r="D98" s="326">
        <v>2987289</v>
      </c>
      <c r="E98" s="326">
        <v>2989050</v>
      </c>
      <c r="F98" s="326">
        <v>2582059</v>
      </c>
      <c r="G98" s="326">
        <v>2752668</v>
      </c>
      <c r="H98" s="326">
        <v>2652275</v>
      </c>
      <c r="I98" s="326">
        <v>2808274</v>
      </c>
      <c r="J98" s="326">
        <v>2847877</v>
      </c>
      <c r="K98" s="326">
        <v>2820992</v>
      </c>
      <c r="L98" s="326">
        <v>2901594</v>
      </c>
      <c r="M98" s="326">
        <v>2834078</v>
      </c>
      <c r="N98" s="326">
        <v>2845255</v>
      </c>
      <c r="O98" s="326">
        <v>2882665</v>
      </c>
      <c r="P98" s="326">
        <v>2901974</v>
      </c>
      <c r="Q98" s="326">
        <v>2848985</v>
      </c>
      <c r="R98" s="326">
        <v>2840758</v>
      </c>
      <c r="S98" s="326">
        <v>3083491</v>
      </c>
      <c r="T98" s="17"/>
      <c r="U98" s="17"/>
      <c r="V98" s="17"/>
      <c r="W98" s="17"/>
      <c r="X98" s="17"/>
      <c r="Y98" s="17"/>
      <c r="Z98" s="17"/>
      <c r="AA98" s="17"/>
      <c r="AB98" s="17"/>
      <c r="AC98" s="17"/>
    </row>
    <row r="99" spans="1:29">
      <c r="A99" s="17">
        <v>203</v>
      </c>
      <c r="B99" s="17" t="s">
        <v>95</v>
      </c>
      <c r="C99" s="300">
        <v>1097955</v>
      </c>
      <c r="D99" s="300">
        <v>1160116</v>
      </c>
      <c r="E99" s="300">
        <v>1128322</v>
      </c>
      <c r="F99" s="300">
        <v>1002505</v>
      </c>
      <c r="G99" s="300">
        <v>1044341</v>
      </c>
      <c r="H99" s="300">
        <v>1022849</v>
      </c>
      <c r="I99" s="300">
        <v>1123697</v>
      </c>
      <c r="J99" s="300">
        <v>1095239</v>
      </c>
      <c r="K99" s="300">
        <v>1142564</v>
      </c>
      <c r="L99" s="300">
        <v>1167849</v>
      </c>
      <c r="M99" s="300">
        <v>1130756</v>
      </c>
      <c r="N99" s="300">
        <v>1120215</v>
      </c>
      <c r="O99" s="300">
        <v>1156924</v>
      </c>
      <c r="P99" s="300">
        <v>1168880</v>
      </c>
      <c r="Q99" s="300">
        <v>1112153</v>
      </c>
      <c r="R99" s="300">
        <v>1090730</v>
      </c>
      <c r="S99" s="300">
        <v>1205174</v>
      </c>
      <c r="T99" s="17"/>
      <c r="U99" s="17"/>
      <c r="V99" s="17"/>
      <c r="W99" s="17"/>
      <c r="X99" s="17"/>
      <c r="Y99" s="17"/>
      <c r="Z99" s="17"/>
      <c r="AA99" s="17"/>
      <c r="AB99" s="17"/>
      <c r="AC99" s="17"/>
    </row>
    <row r="100" spans="1:29">
      <c r="A100" s="17">
        <v>210</v>
      </c>
      <c r="B100" s="17" t="s">
        <v>96</v>
      </c>
      <c r="C100" s="300">
        <v>873512</v>
      </c>
      <c r="D100" s="300">
        <v>938240</v>
      </c>
      <c r="E100" s="300">
        <v>944877</v>
      </c>
      <c r="F100" s="300">
        <v>739303</v>
      </c>
      <c r="G100" s="300">
        <v>821921</v>
      </c>
      <c r="H100" s="300">
        <v>756052</v>
      </c>
      <c r="I100" s="300">
        <v>753439</v>
      </c>
      <c r="J100" s="300">
        <v>818194</v>
      </c>
      <c r="K100" s="300">
        <v>803614</v>
      </c>
      <c r="L100" s="300">
        <v>803066</v>
      </c>
      <c r="M100" s="300">
        <v>828216</v>
      </c>
      <c r="N100" s="300">
        <v>846748</v>
      </c>
      <c r="O100" s="300">
        <v>864372</v>
      </c>
      <c r="P100" s="300">
        <v>861582</v>
      </c>
      <c r="Q100" s="300">
        <v>816849</v>
      </c>
      <c r="R100" s="300">
        <v>806569</v>
      </c>
      <c r="S100" s="300">
        <v>817253</v>
      </c>
      <c r="T100" s="17"/>
      <c r="U100" s="17"/>
      <c r="V100" s="17"/>
      <c r="W100" s="17"/>
      <c r="X100" s="17"/>
      <c r="Y100" s="17"/>
      <c r="Z100" s="17"/>
      <c r="AA100" s="17"/>
      <c r="AB100" s="17"/>
      <c r="AC100" s="17"/>
    </row>
    <row r="101" spans="1:29">
      <c r="A101" s="17">
        <v>216</v>
      </c>
      <c r="B101" s="17" t="s">
        <v>97</v>
      </c>
      <c r="C101" s="300">
        <v>561791</v>
      </c>
      <c r="D101" s="300">
        <v>600138</v>
      </c>
      <c r="E101" s="300">
        <v>628688</v>
      </c>
      <c r="F101" s="300">
        <v>582135</v>
      </c>
      <c r="G101" s="300">
        <v>632787</v>
      </c>
      <c r="H101" s="300">
        <v>599835</v>
      </c>
      <c r="I101" s="300">
        <v>629301</v>
      </c>
      <c r="J101" s="300">
        <v>628193</v>
      </c>
      <c r="K101" s="300">
        <v>549022</v>
      </c>
      <c r="L101" s="300">
        <v>588766</v>
      </c>
      <c r="M101" s="300">
        <v>547290</v>
      </c>
      <c r="N101" s="300">
        <v>535283</v>
      </c>
      <c r="O101" s="300">
        <v>511568</v>
      </c>
      <c r="P101" s="300">
        <v>521936</v>
      </c>
      <c r="Q101" s="300">
        <v>571810</v>
      </c>
      <c r="R101" s="300">
        <v>536823</v>
      </c>
      <c r="S101" s="300">
        <v>617631</v>
      </c>
      <c r="T101" s="17"/>
      <c r="U101" s="17"/>
      <c r="V101" s="17"/>
      <c r="W101" s="17"/>
      <c r="X101" s="17"/>
      <c r="Y101" s="17"/>
      <c r="Z101" s="17"/>
      <c r="AA101" s="17"/>
      <c r="AB101" s="17"/>
      <c r="AC101" s="17"/>
    </row>
    <row r="102" spans="1:29">
      <c r="A102" s="17">
        <v>381</v>
      </c>
      <c r="B102" s="17" t="s">
        <v>98</v>
      </c>
      <c r="C102" s="300">
        <v>143758</v>
      </c>
      <c r="D102" s="300">
        <v>151170</v>
      </c>
      <c r="E102" s="300">
        <v>143899</v>
      </c>
      <c r="F102" s="300">
        <v>123176</v>
      </c>
      <c r="G102" s="300">
        <v>135660</v>
      </c>
      <c r="H102" s="300">
        <v>152601</v>
      </c>
      <c r="I102" s="300">
        <v>163137</v>
      </c>
      <c r="J102" s="300">
        <v>168428</v>
      </c>
      <c r="K102" s="300">
        <v>170718</v>
      </c>
      <c r="L102" s="300">
        <v>186718</v>
      </c>
      <c r="M102" s="300">
        <v>173339</v>
      </c>
      <c r="N102" s="300">
        <v>179887</v>
      </c>
      <c r="O102" s="300">
        <v>179442</v>
      </c>
      <c r="P102" s="300">
        <v>172087</v>
      </c>
      <c r="Q102" s="300">
        <v>146837</v>
      </c>
      <c r="R102" s="300">
        <v>165151</v>
      </c>
      <c r="S102" s="300">
        <v>165928</v>
      </c>
      <c r="T102" s="17"/>
      <c r="U102" s="17"/>
      <c r="V102" s="17"/>
      <c r="W102" s="17"/>
      <c r="X102" s="17"/>
      <c r="Y102" s="17"/>
      <c r="Z102" s="17"/>
      <c r="AA102" s="17"/>
      <c r="AB102" s="17"/>
      <c r="AC102" s="17"/>
    </row>
    <row r="103" spans="1:29">
      <c r="A103" s="17">
        <v>382</v>
      </c>
      <c r="B103" s="17" t="s">
        <v>99</v>
      </c>
      <c r="C103" s="300">
        <v>135986</v>
      </c>
      <c r="D103" s="300">
        <v>137625</v>
      </c>
      <c r="E103" s="300">
        <v>143264</v>
      </c>
      <c r="F103" s="300">
        <v>134940</v>
      </c>
      <c r="G103" s="300">
        <v>117959</v>
      </c>
      <c r="H103" s="300">
        <v>120938</v>
      </c>
      <c r="I103" s="300">
        <v>138700</v>
      </c>
      <c r="J103" s="300">
        <v>137823</v>
      </c>
      <c r="K103" s="300">
        <v>155074</v>
      </c>
      <c r="L103" s="300">
        <v>155195</v>
      </c>
      <c r="M103" s="300">
        <v>154477</v>
      </c>
      <c r="N103" s="300">
        <v>163122</v>
      </c>
      <c r="O103" s="300">
        <v>170359</v>
      </c>
      <c r="P103" s="300">
        <v>177489</v>
      </c>
      <c r="Q103" s="300">
        <v>201336</v>
      </c>
      <c r="R103" s="300">
        <v>241485</v>
      </c>
      <c r="S103" s="300">
        <v>277505</v>
      </c>
      <c r="T103" s="17"/>
      <c r="U103" s="17"/>
      <c r="V103" s="17"/>
      <c r="W103" s="17"/>
      <c r="X103" s="17"/>
      <c r="Y103" s="17"/>
      <c r="Z103" s="17"/>
      <c r="AA103" s="17"/>
      <c r="AB103" s="17"/>
      <c r="AC103" s="17"/>
    </row>
    <row r="104" spans="1:29">
      <c r="A104" s="17">
        <v>4</v>
      </c>
      <c r="B104" s="17" t="s">
        <v>100</v>
      </c>
      <c r="C104" s="326">
        <v>1191651</v>
      </c>
      <c r="D104" s="326">
        <v>1221515</v>
      </c>
      <c r="E104" s="326">
        <v>1198607</v>
      </c>
      <c r="F104" s="326">
        <v>1146172</v>
      </c>
      <c r="G104" s="326">
        <v>1190688</v>
      </c>
      <c r="H104" s="326">
        <v>1141726</v>
      </c>
      <c r="I104" s="326">
        <v>1122898</v>
      </c>
      <c r="J104" s="326">
        <v>1178168</v>
      </c>
      <c r="K104" s="326">
        <v>1149904</v>
      </c>
      <c r="L104" s="326">
        <v>1171141</v>
      </c>
      <c r="M104" s="326">
        <v>1222387</v>
      </c>
      <c r="N104" s="326">
        <v>1272639</v>
      </c>
      <c r="O104" s="326">
        <v>1256637</v>
      </c>
      <c r="P104" s="326">
        <v>1263868</v>
      </c>
      <c r="Q104" s="326">
        <v>1243209</v>
      </c>
      <c r="R104" s="326">
        <v>1264660</v>
      </c>
      <c r="S104" s="326">
        <v>1233876</v>
      </c>
      <c r="T104" s="17"/>
      <c r="U104" s="17"/>
      <c r="V104" s="17"/>
      <c r="W104" s="17"/>
      <c r="X104" s="17"/>
      <c r="Y104" s="17"/>
      <c r="Z104" s="17"/>
      <c r="AA104" s="17"/>
      <c r="AB104" s="17"/>
      <c r="AC104" s="17"/>
    </row>
    <row r="105" spans="1:29">
      <c r="A105" s="17">
        <v>213</v>
      </c>
      <c r="B105" s="17" t="s">
        <v>229</v>
      </c>
      <c r="C105" s="300">
        <v>160969</v>
      </c>
      <c r="D105" s="300">
        <v>168564</v>
      </c>
      <c r="E105" s="300">
        <v>158835</v>
      </c>
      <c r="F105" s="300">
        <v>151747</v>
      </c>
      <c r="G105" s="300">
        <v>156565</v>
      </c>
      <c r="H105" s="300">
        <v>133393</v>
      </c>
      <c r="I105" s="300">
        <v>134287</v>
      </c>
      <c r="J105" s="300">
        <v>150403</v>
      </c>
      <c r="K105" s="300">
        <v>134380</v>
      </c>
      <c r="L105" s="300">
        <v>141289</v>
      </c>
      <c r="M105" s="300">
        <v>138870</v>
      </c>
      <c r="N105" s="300">
        <v>138898</v>
      </c>
      <c r="O105" s="300">
        <v>139603</v>
      </c>
      <c r="P105" s="300">
        <v>147465</v>
      </c>
      <c r="Q105" s="300">
        <v>141438</v>
      </c>
      <c r="R105" s="300">
        <v>143476</v>
      </c>
      <c r="S105" s="300">
        <v>146773</v>
      </c>
      <c r="T105" s="17"/>
      <c r="U105" s="17"/>
      <c r="V105" s="17"/>
      <c r="W105" s="17"/>
      <c r="X105" s="17"/>
      <c r="Y105" s="17"/>
      <c r="Z105" s="17"/>
      <c r="AA105" s="17"/>
      <c r="AB105" s="17"/>
      <c r="AC105" s="17"/>
    </row>
    <row r="106" spans="1:29">
      <c r="A106" s="17">
        <v>215</v>
      </c>
      <c r="B106" s="17" t="s">
        <v>230</v>
      </c>
      <c r="C106" s="300">
        <v>282043</v>
      </c>
      <c r="D106" s="300">
        <v>291846</v>
      </c>
      <c r="E106" s="300">
        <v>286522</v>
      </c>
      <c r="F106" s="300">
        <v>270277</v>
      </c>
      <c r="G106" s="300">
        <v>279192</v>
      </c>
      <c r="H106" s="300">
        <v>268668</v>
      </c>
      <c r="I106" s="300">
        <v>269475</v>
      </c>
      <c r="J106" s="300">
        <v>273372</v>
      </c>
      <c r="K106" s="300">
        <v>259864</v>
      </c>
      <c r="L106" s="300">
        <v>272475</v>
      </c>
      <c r="M106" s="300">
        <v>280845</v>
      </c>
      <c r="N106" s="300">
        <v>287249</v>
      </c>
      <c r="O106" s="300">
        <v>288725</v>
      </c>
      <c r="P106" s="300">
        <v>287923</v>
      </c>
      <c r="Q106" s="300">
        <v>292781</v>
      </c>
      <c r="R106" s="300">
        <v>297753</v>
      </c>
      <c r="S106" s="300">
        <v>298703</v>
      </c>
      <c r="T106" s="17"/>
      <c r="U106" s="17"/>
      <c r="V106" s="17"/>
      <c r="W106" s="17"/>
      <c r="X106" s="17"/>
      <c r="Y106" s="17"/>
      <c r="Z106" s="17"/>
      <c r="AA106" s="17"/>
      <c r="AB106" s="17"/>
      <c r="AC106" s="17"/>
    </row>
    <row r="107" spans="1:29">
      <c r="A107" s="17">
        <v>218</v>
      </c>
      <c r="B107" s="17" t="s">
        <v>101</v>
      </c>
      <c r="C107" s="300">
        <v>224087</v>
      </c>
      <c r="D107" s="300">
        <v>231628</v>
      </c>
      <c r="E107" s="300">
        <v>233943</v>
      </c>
      <c r="F107" s="300">
        <v>220681</v>
      </c>
      <c r="G107" s="300">
        <v>229745</v>
      </c>
      <c r="H107" s="300">
        <v>225345</v>
      </c>
      <c r="I107" s="300">
        <v>210727</v>
      </c>
      <c r="J107" s="300">
        <v>233811</v>
      </c>
      <c r="K107" s="300">
        <v>236982</v>
      </c>
      <c r="L107" s="300">
        <v>249790</v>
      </c>
      <c r="M107" s="300">
        <v>246307</v>
      </c>
      <c r="N107" s="300">
        <v>255153</v>
      </c>
      <c r="O107" s="300">
        <v>257878</v>
      </c>
      <c r="P107" s="300">
        <v>256799</v>
      </c>
      <c r="Q107" s="300">
        <v>243952</v>
      </c>
      <c r="R107" s="300">
        <v>250887</v>
      </c>
      <c r="S107" s="300">
        <v>243137</v>
      </c>
      <c r="T107" s="17"/>
      <c r="U107" s="17"/>
      <c r="V107" s="17"/>
      <c r="W107" s="17"/>
      <c r="X107" s="17"/>
      <c r="Y107" s="17"/>
      <c r="Z107" s="17"/>
      <c r="AA107" s="17"/>
      <c r="AB107" s="17"/>
      <c r="AC107" s="17"/>
    </row>
    <row r="108" spans="1:29">
      <c r="A108" s="17">
        <v>220</v>
      </c>
      <c r="B108" s="17" t="s">
        <v>102</v>
      </c>
      <c r="C108" s="300">
        <v>196849</v>
      </c>
      <c r="D108" s="300">
        <v>207139</v>
      </c>
      <c r="E108" s="300">
        <v>202374</v>
      </c>
      <c r="F108" s="300">
        <v>200325</v>
      </c>
      <c r="G108" s="300">
        <v>201289</v>
      </c>
      <c r="H108" s="300">
        <v>201552</v>
      </c>
      <c r="I108" s="300">
        <v>206137</v>
      </c>
      <c r="J108" s="300">
        <v>216656</v>
      </c>
      <c r="K108" s="300">
        <v>202433</v>
      </c>
      <c r="L108" s="300">
        <v>205218</v>
      </c>
      <c r="M108" s="300">
        <v>223573</v>
      </c>
      <c r="N108" s="300">
        <v>246193</v>
      </c>
      <c r="O108" s="300">
        <v>249218</v>
      </c>
      <c r="P108" s="300">
        <v>240218</v>
      </c>
      <c r="Q108" s="300">
        <v>225891</v>
      </c>
      <c r="R108" s="300">
        <v>245225</v>
      </c>
      <c r="S108" s="300">
        <v>232180</v>
      </c>
      <c r="T108" s="17"/>
      <c r="U108" s="17"/>
      <c r="V108" s="17"/>
      <c r="W108" s="17"/>
      <c r="X108" s="17"/>
      <c r="Y108" s="17"/>
      <c r="Z108" s="17"/>
      <c r="AA108" s="17"/>
      <c r="AB108" s="17"/>
      <c r="AC108" s="17"/>
    </row>
    <row r="109" spans="1:29">
      <c r="A109" s="17">
        <v>228</v>
      </c>
      <c r="B109" s="17" t="s">
        <v>231</v>
      </c>
      <c r="C109" s="300">
        <v>262033</v>
      </c>
      <c r="D109" s="300">
        <v>255799</v>
      </c>
      <c r="E109" s="300">
        <v>252653</v>
      </c>
      <c r="F109" s="300">
        <v>246676</v>
      </c>
      <c r="G109" s="300">
        <v>264379</v>
      </c>
      <c r="H109" s="300">
        <v>249062</v>
      </c>
      <c r="I109" s="300">
        <v>240281</v>
      </c>
      <c r="J109" s="300">
        <v>240853</v>
      </c>
      <c r="K109" s="300">
        <v>253650</v>
      </c>
      <c r="L109" s="300">
        <v>238889</v>
      </c>
      <c r="M109" s="300">
        <v>267871</v>
      </c>
      <c r="N109" s="300">
        <v>278953</v>
      </c>
      <c r="O109" s="300">
        <v>257182</v>
      </c>
      <c r="P109" s="300">
        <v>267611</v>
      </c>
      <c r="Q109" s="300">
        <v>275373</v>
      </c>
      <c r="R109" s="300">
        <v>260966</v>
      </c>
      <c r="S109" s="300">
        <v>243072</v>
      </c>
      <c r="T109" s="17"/>
      <c r="U109" s="17"/>
      <c r="V109" s="17"/>
      <c r="W109" s="17"/>
      <c r="X109" s="17"/>
      <c r="Y109" s="17"/>
      <c r="Z109" s="17"/>
      <c r="AA109" s="17"/>
      <c r="AB109" s="17"/>
      <c r="AC109" s="17"/>
    </row>
    <row r="110" spans="1:29">
      <c r="A110" s="17">
        <v>365</v>
      </c>
      <c r="B110" s="17" t="s">
        <v>232</v>
      </c>
      <c r="C110" s="300">
        <v>65670</v>
      </c>
      <c r="D110" s="300">
        <v>66539</v>
      </c>
      <c r="E110" s="300">
        <v>64280</v>
      </c>
      <c r="F110" s="300">
        <v>56466</v>
      </c>
      <c r="G110" s="300">
        <v>59518</v>
      </c>
      <c r="H110" s="300">
        <v>63706</v>
      </c>
      <c r="I110" s="300">
        <v>61991</v>
      </c>
      <c r="J110" s="300">
        <v>63073</v>
      </c>
      <c r="K110" s="300">
        <v>62595</v>
      </c>
      <c r="L110" s="300">
        <v>63480</v>
      </c>
      <c r="M110" s="300">
        <v>64921</v>
      </c>
      <c r="N110" s="300">
        <v>66193</v>
      </c>
      <c r="O110" s="300">
        <v>64031</v>
      </c>
      <c r="P110" s="300">
        <v>63852</v>
      </c>
      <c r="Q110" s="300">
        <v>63774</v>
      </c>
      <c r="R110" s="300">
        <v>66353</v>
      </c>
      <c r="S110" s="300">
        <v>70011</v>
      </c>
      <c r="T110" s="17"/>
      <c r="U110" s="17"/>
      <c r="V110" s="17"/>
      <c r="W110" s="17"/>
      <c r="X110" s="17"/>
      <c r="Y110" s="17"/>
      <c r="Z110" s="17"/>
      <c r="AA110" s="17"/>
      <c r="AB110" s="17"/>
      <c r="AC110" s="17"/>
    </row>
    <row r="111" spans="1:29">
      <c r="A111" s="17">
        <v>5</v>
      </c>
      <c r="B111" s="17" t="s">
        <v>103</v>
      </c>
      <c r="C111" s="326">
        <v>2565099</v>
      </c>
      <c r="D111" s="326">
        <v>2629643</v>
      </c>
      <c r="E111" s="326">
        <v>2708790</v>
      </c>
      <c r="F111" s="326">
        <v>2370256</v>
      </c>
      <c r="G111" s="326">
        <v>2584373</v>
      </c>
      <c r="H111" s="326">
        <v>2526498</v>
      </c>
      <c r="I111" s="326">
        <v>2462654</v>
      </c>
      <c r="J111" s="326">
        <v>2676489</v>
      </c>
      <c r="K111" s="326">
        <v>2637992</v>
      </c>
      <c r="L111" s="326">
        <v>2710301</v>
      </c>
      <c r="M111" s="326">
        <v>2775772</v>
      </c>
      <c r="N111" s="326">
        <v>2790460</v>
      </c>
      <c r="O111" s="326">
        <v>2785810</v>
      </c>
      <c r="P111" s="326">
        <v>2755761</v>
      </c>
      <c r="Q111" s="326">
        <v>2697428</v>
      </c>
      <c r="R111" s="326">
        <v>2935699</v>
      </c>
      <c r="S111" s="326">
        <v>3002229</v>
      </c>
      <c r="T111" s="17"/>
      <c r="U111" s="17"/>
      <c r="V111" s="17"/>
      <c r="W111" s="17"/>
      <c r="X111" s="17"/>
      <c r="Y111" s="17"/>
      <c r="Z111" s="17"/>
      <c r="AA111" s="17"/>
      <c r="AB111" s="17"/>
      <c r="AC111" s="17"/>
    </row>
    <row r="112" spans="1:29">
      <c r="A112" s="17">
        <v>201</v>
      </c>
      <c r="B112" s="17" t="s">
        <v>233</v>
      </c>
      <c r="C112" s="300">
        <v>2343985</v>
      </c>
      <c r="D112" s="300">
        <v>2401762</v>
      </c>
      <c r="E112" s="300">
        <v>2486444</v>
      </c>
      <c r="F112" s="300">
        <v>2162776</v>
      </c>
      <c r="G112" s="300">
        <v>2358630</v>
      </c>
      <c r="H112" s="300">
        <v>2302510</v>
      </c>
      <c r="I112" s="300">
        <v>2249876</v>
      </c>
      <c r="J112" s="300">
        <v>2438589</v>
      </c>
      <c r="K112" s="300">
        <v>2406631</v>
      </c>
      <c r="L112" s="300">
        <v>2473764</v>
      </c>
      <c r="M112" s="300">
        <v>2523575</v>
      </c>
      <c r="N112" s="300">
        <v>2531352</v>
      </c>
      <c r="O112" s="300">
        <v>2528698</v>
      </c>
      <c r="P112" s="300">
        <v>2502190</v>
      </c>
      <c r="Q112" s="300">
        <v>2458498</v>
      </c>
      <c r="R112" s="300">
        <v>2690282</v>
      </c>
      <c r="S112" s="300">
        <v>2747967</v>
      </c>
      <c r="T112" s="17"/>
      <c r="U112" s="17"/>
      <c r="V112" s="17"/>
      <c r="W112" s="17"/>
      <c r="X112" s="17"/>
      <c r="Y112" s="17"/>
      <c r="Z112" s="17"/>
      <c r="AA112" s="17"/>
      <c r="AB112" s="17"/>
      <c r="AC112" s="17"/>
    </row>
    <row r="113" spans="1:29">
      <c r="A113" s="17">
        <v>442</v>
      </c>
      <c r="B113" s="17" t="s">
        <v>104</v>
      </c>
      <c r="C113" s="300">
        <v>42282</v>
      </c>
      <c r="D113" s="300">
        <v>41565</v>
      </c>
      <c r="E113" s="300">
        <v>39406</v>
      </c>
      <c r="F113" s="300">
        <v>35287</v>
      </c>
      <c r="G113" s="300">
        <v>33945</v>
      </c>
      <c r="H113" s="300">
        <v>32182</v>
      </c>
      <c r="I113" s="300">
        <v>34123</v>
      </c>
      <c r="J113" s="300">
        <v>37193</v>
      </c>
      <c r="K113" s="300">
        <v>34872</v>
      </c>
      <c r="L113" s="300">
        <v>33992</v>
      </c>
      <c r="M113" s="300">
        <v>36129</v>
      </c>
      <c r="N113" s="300">
        <v>36257</v>
      </c>
      <c r="O113" s="300">
        <v>37312</v>
      </c>
      <c r="P113" s="300">
        <v>37859</v>
      </c>
      <c r="Q113" s="300">
        <v>35986</v>
      </c>
      <c r="R113" s="300">
        <v>39565</v>
      </c>
      <c r="S113" s="300">
        <v>38833</v>
      </c>
      <c r="T113" s="17"/>
      <c r="U113" s="17"/>
      <c r="V113" s="17"/>
      <c r="W113" s="17"/>
      <c r="X113" s="17"/>
      <c r="Y113" s="17"/>
      <c r="Z113" s="17"/>
      <c r="AA113" s="17"/>
      <c r="AB113" s="17"/>
      <c r="AC113" s="17"/>
    </row>
    <row r="114" spans="1:29">
      <c r="A114" s="17">
        <v>443</v>
      </c>
      <c r="B114" s="17" t="s">
        <v>105</v>
      </c>
      <c r="C114" s="300">
        <v>143795</v>
      </c>
      <c r="D114" s="300">
        <v>152139</v>
      </c>
      <c r="E114" s="300">
        <v>149147</v>
      </c>
      <c r="F114" s="300">
        <v>139072</v>
      </c>
      <c r="G114" s="300">
        <v>159515</v>
      </c>
      <c r="H114" s="300">
        <v>161046</v>
      </c>
      <c r="I114" s="300">
        <v>149800</v>
      </c>
      <c r="J114" s="300">
        <v>168482</v>
      </c>
      <c r="K114" s="300">
        <v>165162</v>
      </c>
      <c r="L114" s="300">
        <v>168129</v>
      </c>
      <c r="M114" s="300">
        <v>181177</v>
      </c>
      <c r="N114" s="300">
        <v>187486</v>
      </c>
      <c r="O114" s="300">
        <v>185196</v>
      </c>
      <c r="P114" s="300">
        <v>182679</v>
      </c>
      <c r="Q114" s="300">
        <v>170538</v>
      </c>
      <c r="R114" s="300">
        <v>172576</v>
      </c>
      <c r="S114" s="300">
        <v>180681</v>
      </c>
      <c r="T114" s="17"/>
      <c r="U114" s="17"/>
      <c r="V114" s="17"/>
      <c r="W114" s="17"/>
      <c r="X114" s="17"/>
      <c r="Y114" s="17"/>
      <c r="Z114" s="17"/>
      <c r="AA114" s="17"/>
      <c r="AB114" s="17"/>
      <c r="AC114" s="17"/>
    </row>
    <row r="115" spans="1:29">
      <c r="A115" s="17">
        <v>446</v>
      </c>
      <c r="B115" s="17" t="s">
        <v>234</v>
      </c>
      <c r="C115" s="300">
        <v>35037</v>
      </c>
      <c r="D115" s="300">
        <v>34177</v>
      </c>
      <c r="E115" s="300">
        <v>33793</v>
      </c>
      <c r="F115" s="300">
        <v>33121</v>
      </c>
      <c r="G115" s="300">
        <v>32283</v>
      </c>
      <c r="H115" s="300">
        <v>30760</v>
      </c>
      <c r="I115" s="300">
        <v>28855</v>
      </c>
      <c r="J115" s="300">
        <v>32225</v>
      </c>
      <c r="K115" s="300">
        <v>31327</v>
      </c>
      <c r="L115" s="300">
        <v>34416</v>
      </c>
      <c r="M115" s="300">
        <v>34891</v>
      </c>
      <c r="N115" s="300">
        <v>35365</v>
      </c>
      <c r="O115" s="300">
        <v>34604</v>
      </c>
      <c r="P115" s="300">
        <v>33033</v>
      </c>
      <c r="Q115" s="300">
        <v>32406</v>
      </c>
      <c r="R115" s="300">
        <v>33276</v>
      </c>
      <c r="S115" s="300">
        <v>34748</v>
      </c>
      <c r="T115" s="17"/>
      <c r="U115" s="17"/>
      <c r="V115" s="17"/>
      <c r="W115" s="17"/>
      <c r="X115" s="17"/>
      <c r="Y115" s="17"/>
      <c r="Z115" s="17"/>
      <c r="AA115" s="17"/>
      <c r="AB115" s="17"/>
      <c r="AC115" s="17"/>
    </row>
    <row r="116" spans="1:29">
      <c r="A116" s="17">
        <v>6</v>
      </c>
      <c r="B116" s="17" t="s">
        <v>106</v>
      </c>
      <c r="C116" s="326">
        <v>988227</v>
      </c>
      <c r="D116" s="326">
        <v>1013274</v>
      </c>
      <c r="E116" s="326">
        <v>973912</v>
      </c>
      <c r="F116" s="326">
        <v>935893</v>
      </c>
      <c r="G116" s="326">
        <v>993858</v>
      </c>
      <c r="H116" s="326">
        <v>989230</v>
      </c>
      <c r="I116" s="326">
        <v>989746</v>
      </c>
      <c r="J116" s="326">
        <v>1000963</v>
      </c>
      <c r="K116" s="326">
        <v>1002964</v>
      </c>
      <c r="L116" s="326">
        <v>1039524</v>
      </c>
      <c r="M116" s="326">
        <v>1065754</v>
      </c>
      <c r="N116" s="326">
        <v>1093699</v>
      </c>
      <c r="O116" s="326">
        <v>1087721</v>
      </c>
      <c r="P116" s="326">
        <v>1082828</v>
      </c>
      <c r="Q116" s="326">
        <v>1087825</v>
      </c>
      <c r="R116" s="326">
        <v>1109359</v>
      </c>
      <c r="S116" s="326">
        <v>1075664</v>
      </c>
      <c r="T116" s="17"/>
      <c r="U116" s="17"/>
      <c r="V116" s="17"/>
      <c r="W116" s="17"/>
      <c r="X116" s="17"/>
      <c r="Y116" s="17"/>
      <c r="Z116" s="17"/>
      <c r="AA116" s="17"/>
      <c r="AB116" s="17"/>
      <c r="AC116" s="17"/>
    </row>
    <row r="117" spans="1:29">
      <c r="A117" s="17">
        <v>208</v>
      </c>
      <c r="B117" s="17" t="s">
        <v>107</v>
      </c>
      <c r="C117" s="300">
        <v>134645</v>
      </c>
      <c r="D117" s="300">
        <v>137303</v>
      </c>
      <c r="E117" s="300">
        <v>133800</v>
      </c>
      <c r="F117" s="300">
        <v>130528</v>
      </c>
      <c r="G117" s="300">
        <v>129851</v>
      </c>
      <c r="H117" s="300">
        <v>112292</v>
      </c>
      <c r="I117" s="300">
        <v>114012</v>
      </c>
      <c r="J117" s="300">
        <v>115632</v>
      </c>
      <c r="K117" s="300">
        <v>131450</v>
      </c>
      <c r="L117" s="300">
        <v>171646</v>
      </c>
      <c r="M117" s="300">
        <v>143729</v>
      </c>
      <c r="N117" s="300">
        <v>145504</v>
      </c>
      <c r="O117" s="300">
        <v>158437</v>
      </c>
      <c r="P117" s="300">
        <v>160246</v>
      </c>
      <c r="Q117" s="300">
        <v>182383</v>
      </c>
      <c r="R117" s="300">
        <v>187083</v>
      </c>
      <c r="S117" s="300">
        <v>194043</v>
      </c>
      <c r="T117" s="17"/>
      <c r="U117" s="17"/>
      <c r="V117" s="17"/>
      <c r="W117" s="17"/>
      <c r="X117" s="17"/>
      <c r="Y117" s="17"/>
      <c r="Z117" s="17"/>
      <c r="AA117" s="17"/>
      <c r="AB117" s="17"/>
      <c r="AC117" s="17"/>
    </row>
    <row r="118" spans="1:29">
      <c r="A118" s="17">
        <v>212</v>
      </c>
      <c r="B118" s="17" t="s">
        <v>108</v>
      </c>
      <c r="C118" s="300">
        <v>197272</v>
      </c>
      <c r="D118" s="300">
        <v>196671</v>
      </c>
      <c r="E118" s="300">
        <v>188742</v>
      </c>
      <c r="F118" s="300">
        <v>196730</v>
      </c>
      <c r="G118" s="300">
        <v>217352</v>
      </c>
      <c r="H118" s="300">
        <v>219974</v>
      </c>
      <c r="I118" s="300">
        <v>223695</v>
      </c>
      <c r="J118" s="300">
        <v>231878</v>
      </c>
      <c r="K118" s="300">
        <v>223179</v>
      </c>
      <c r="L118" s="300">
        <v>240616</v>
      </c>
      <c r="M118" s="300">
        <v>260900</v>
      </c>
      <c r="N118" s="300">
        <v>261226</v>
      </c>
      <c r="O118" s="300">
        <v>248957</v>
      </c>
      <c r="P118" s="300">
        <v>248664</v>
      </c>
      <c r="Q118" s="300">
        <v>245354</v>
      </c>
      <c r="R118" s="300">
        <v>233235</v>
      </c>
      <c r="S118" s="300">
        <v>230534</v>
      </c>
      <c r="T118" s="17"/>
      <c r="U118" s="17"/>
      <c r="V118" s="17"/>
      <c r="W118" s="17"/>
      <c r="X118" s="17"/>
      <c r="Y118" s="17"/>
      <c r="Z118" s="17"/>
      <c r="AA118" s="17"/>
      <c r="AB118" s="17"/>
      <c r="AC118" s="17"/>
    </row>
    <row r="119" spans="1:29">
      <c r="A119" s="17">
        <v>227</v>
      </c>
      <c r="B119" s="17" t="s">
        <v>235</v>
      </c>
      <c r="C119" s="300">
        <v>127648</v>
      </c>
      <c r="D119" s="300">
        <v>130777</v>
      </c>
      <c r="E119" s="300">
        <v>123204</v>
      </c>
      <c r="F119" s="300">
        <v>118547</v>
      </c>
      <c r="G119" s="300">
        <v>119222</v>
      </c>
      <c r="H119" s="300">
        <v>116570</v>
      </c>
      <c r="I119" s="300">
        <v>119220</v>
      </c>
      <c r="J119" s="300">
        <v>124412</v>
      </c>
      <c r="K119" s="300">
        <v>119704</v>
      </c>
      <c r="L119" s="300">
        <v>119670</v>
      </c>
      <c r="M119" s="300">
        <v>119880</v>
      </c>
      <c r="N119" s="300">
        <v>117996</v>
      </c>
      <c r="O119" s="300">
        <v>119638</v>
      </c>
      <c r="P119" s="300">
        <v>115759</v>
      </c>
      <c r="Q119" s="300">
        <v>107099</v>
      </c>
      <c r="R119" s="300">
        <v>112825</v>
      </c>
      <c r="S119" s="300">
        <v>114793</v>
      </c>
      <c r="T119" s="17"/>
      <c r="U119" s="17"/>
      <c r="V119" s="17"/>
      <c r="W119" s="17"/>
      <c r="X119" s="17"/>
      <c r="Y119" s="17"/>
      <c r="Z119" s="17"/>
      <c r="AA119" s="17"/>
      <c r="AB119" s="17"/>
      <c r="AC119" s="17"/>
    </row>
    <row r="120" spans="1:29">
      <c r="A120" s="17">
        <v>229</v>
      </c>
      <c r="B120" s="17" t="s">
        <v>236</v>
      </c>
      <c r="C120" s="300">
        <v>314474</v>
      </c>
      <c r="D120" s="300">
        <v>325690</v>
      </c>
      <c r="E120" s="300">
        <v>322719</v>
      </c>
      <c r="F120" s="300">
        <v>295025</v>
      </c>
      <c r="G120" s="300">
        <v>316722</v>
      </c>
      <c r="H120" s="300">
        <v>330793</v>
      </c>
      <c r="I120" s="300">
        <v>328310</v>
      </c>
      <c r="J120" s="300">
        <v>336099</v>
      </c>
      <c r="K120" s="300">
        <v>327577</v>
      </c>
      <c r="L120" s="300">
        <v>344553</v>
      </c>
      <c r="M120" s="300">
        <v>349845</v>
      </c>
      <c r="N120" s="300">
        <v>358141</v>
      </c>
      <c r="O120" s="300">
        <v>347133</v>
      </c>
      <c r="P120" s="300">
        <v>349773</v>
      </c>
      <c r="Q120" s="300">
        <v>338219</v>
      </c>
      <c r="R120" s="300">
        <v>335310</v>
      </c>
      <c r="S120" s="300">
        <v>325301</v>
      </c>
      <c r="T120" s="17"/>
      <c r="U120" s="17"/>
      <c r="V120" s="17"/>
      <c r="W120" s="17"/>
      <c r="X120" s="17"/>
      <c r="Y120" s="17"/>
      <c r="Z120" s="17"/>
      <c r="AA120" s="17"/>
      <c r="AB120" s="17"/>
      <c r="AC120" s="17"/>
    </row>
    <row r="121" spans="1:29">
      <c r="A121" s="17">
        <v>464</v>
      </c>
      <c r="B121" s="17" t="s">
        <v>109</v>
      </c>
      <c r="C121" s="300">
        <v>105840</v>
      </c>
      <c r="D121" s="300">
        <v>113231</v>
      </c>
      <c r="E121" s="300">
        <v>99953</v>
      </c>
      <c r="F121" s="300">
        <v>92960</v>
      </c>
      <c r="G121" s="300">
        <v>104391</v>
      </c>
      <c r="H121" s="300">
        <v>108300</v>
      </c>
      <c r="I121" s="300">
        <v>104430</v>
      </c>
      <c r="J121" s="300">
        <v>89469</v>
      </c>
      <c r="K121" s="300">
        <v>95679</v>
      </c>
      <c r="L121" s="300">
        <v>56346</v>
      </c>
      <c r="M121" s="300">
        <v>80407</v>
      </c>
      <c r="N121" s="300">
        <v>98800</v>
      </c>
      <c r="O121" s="300">
        <v>100130</v>
      </c>
      <c r="P121" s="300">
        <v>96674</v>
      </c>
      <c r="Q121" s="300">
        <v>108846</v>
      </c>
      <c r="R121" s="300">
        <v>127218</v>
      </c>
      <c r="S121" s="300">
        <v>99187</v>
      </c>
      <c r="T121" s="17"/>
      <c r="U121" s="17"/>
      <c r="V121" s="17"/>
      <c r="W121" s="17"/>
      <c r="X121" s="17"/>
      <c r="Y121" s="17"/>
      <c r="Z121" s="17"/>
      <c r="AA121" s="17"/>
      <c r="AB121" s="17"/>
      <c r="AC121" s="17"/>
    </row>
    <row r="122" spans="1:29">
      <c r="A122" s="17">
        <v>481</v>
      </c>
      <c r="B122" s="17" t="s">
        <v>110</v>
      </c>
      <c r="C122" s="300">
        <v>46342</v>
      </c>
      <c r="D122" s="300">
        <v>47976</v>
      </c>
      <c r="E122" s="300">
        <v>45239</v>
      </c>
      <c r="F122" s="300">
        <v>42805</v>
      </c>
      <c r="G122" s="300">
        <v>43694</v>
      </c>
      <c r="H122" s="300">
        <v>41154</v>
      </c>
      <c r="I122" s="300">
        <v>41739</v>
      </c>
      <c r="J122" s="300">
        <v>42714</v>
      </c>
      <c r="K122" s="300">
        <v>46628</v>
      </c>
      <c r="L122" s="300">
        <v>47688</v>
      </c>
      <c r="M122" s="300">
        <v>52273</v>
      </c>
      <c r="N122" s="300">
        <v>50807</v>
      </c>
      <c r="O122" s="300">
        <v>50341</v>
      </c>
      <c r="P122" s="300">
        <v>48703</v>
      </c>
      <c r="Q122" s="300">
        <v>47751</v>
      </c>
      <c r="R122" s="300">
        <v>52253</v>
      </c>
      <c r="S122" s="300">
        <v>50789</v>
      </c>
      <c r="T122" s="17"/>
      <c r="U122" s="17"/>
      <c r="V122" s="17"/>
      <c r="W122" s="17"/>
      <c r="X122" s="17"/>
      <c r="Y122" s="17"/>
      <c r="Z122" s="17"/>
      <c r="AA122" s="17"/>
      <c r="AB122" s="17"/>
      <c r="AC122" s="17"/>
    </row>
    <row r="123" spans="1:29">
      <c r="A123" s="17">
        <v>501</v>
      </c>
      <c r="B123" s="17" t="s">
        <v>237</v>
      </c>
      <c r="C123" s="300">
        <v>62006</v>
      </c>
      <c r="D123" s="300">
        <v>61626</v>
      </c>
      <c r="E123" s="300">
        <v>60255</v>
      </c>
      <c r="F123" s="300">
        <v>59298</v>
      </c>
      <c r="G123" s="300">
        <v>62626</v>
      </c>
      <c r="H123" s="300">
        <v>60147</v>
      </c>
      <c r="I123" s="300">
        <v>58340</v>
      </c>
      <c r="J123" s="300">
        <v>60759</v>
      </c>
      <c r="K123" s="300">
        <v>58747</v>
      </c>
      <c r="L123" s="300">
        <v>59005</v>
      </c>
      <c r="M123" s="300">
        <v>58720</v>
      </c>
      <c r="N123" s="300">
        <v>61225</v>
      </c>
      <c r="O123" s="300">
        <v>63085</v>
      </c>
      <c r="P123" s="300">
        <v>63009</v>
      </c>
      <c r="Q123" s="300">
        <v>58173</v>
      </c>
      <c r="R123" s="300">
        <v>61435</v>
      </c>
      <c r="S123" s="300">
        <v>61017</v>
      </c>
      <c r="T123" s="17"/>
      <c r="U123" s="17"/>
      <c r="V123" s="17"/>
      <c r="W123" s="17"/>
      <c r="X123" s="17"/>
      <c r="Y123" s="17"/>
      <c r="Z123" s="17"/>
      <c r="AA123" s="17"/>
      <c r="AB123" s="17"/>
      <c r="AC123" s="17"/>
    </row>
    <row r="124" spans="1:29">
      <c r="A124" s="17">
        <v>7</v>
      </c>
      <c r="B124" s="17" t="s">
        <v>32</v>
      </c>
      <c r="C124" s="326">
        <v>635187</v>
      </c>
      <c r="D124" s="326">
        <v>644104</v>
      </c>
      <c r="E124" s="326">
        <v>610959</v>
      </c>
      <c r="F124" s="326">
        <v>582183</v>
      </c>
      <c r="G124" s="326">
        <v>596840</v>
      </c>
      <c r="H124" s="326">
        <v>588627</v>
      </c>
      <c r="I124" s="326">
        <v>593787</v>
      </c>
      <c r="J124" s="326">
        <v>640082</v>
      </c>
      <c r="K124" s="326">
        <v>631082</v>
      </c>
      <c r="L124" s="326">
        <v>657256</v>
      </c>
      <c r="M124" s="326">
        <v>663502</v>
      </c>
      <c r="N124" s="326">
        <v>663449</v>
      </c>
      <c r="O124" s="326">
        <v>641387</v>
      </c>
      <c r="P124" s="326">
        <v>643654</v>
      </c>
      <c r="Q124" s="326">
        <v>637555</v>
      </c>
      <c r="R124" s="326">
        <v>602223</v>
      </c>
      <c r="S124" s="326">
        <v>595282</v>
      </c>
      <c r="T124" s="17"/>
      <c r="U124" s="17"/>
      <c r="V124" s="17"/>
      <c r="W124" s="17"/>
      <c r="X124" s="17"/>
      <c r="Y124" s="17"/>
      <c r="Z124" s="17"/>
      <c r="AA124" s="17"/>
      <c r="AB124" s="17"/>
      <c r="AC124" s="17"/>
    </row>
    <row r="125" spans="1:29">
      <c r="A125" s="17">
        <v>209</v>
      </c>
      <c r="B125" s="17" t="s">
        <v>238</v>
      </c>
      <c r="C125" s="300">
        <v>310654</v>
      </c>
      <c r="D125" s="300">
        <v>313198</v>
      </c>
      <c r="E125" s="300">
        <v>300167</v>
      </c>
      <c r="F125" s="300">
        <v>288547</v>
      </c>
      <c r="G125" s="300">
        <v>294522</v>
      </c>
      <c r="H125" s="300">
        <v>287338</v>
      </c>
      <c r="I125" s="300">
        <v>292461</v>
      </c>
      <c r="J125" s="300">
        <v>314694</v>
      </c>
      <c r="K125" s="300">
        <v>301636</v>
      </c>
      <c r="L125" s="300">
        <v>313161</v>
      </c>
      <c r="M125" s="300">
        <v>310600</v>
      </c>
      <c r="N125" s="300">
        <v>311389</v>
      </c>
      <c r="O125" s="300">
        <v>310591</v>
      </c>
      <c r="P125" s="300">
        <v>311608</v>
      </c>
      <c r="Q125" s="300">
        <v>295219</v>
      </c>
      <c r="R125" s="300">
        <v>299644</v>
      </c>
      <c r="S125" s="300">
        <v>305567</v>
      </c>
      <c r="T125" s="17"/>
      <c r="U125" s="17"/>
      <c r="V125" s="17"/>
      <c r="W125" s="17"/>
      <c r="X125" s="17"/>
      <c r="Y125" s="17"/>
      <c r="Z125" s="17"/>
      <c r="AA125" s="17"/>
      <c r="AB125" s="17"/>
      <c r="AC125" s="17"/>
    </row>
    <row r="126" spans="1:29">
      <c r="A126" s="17">
        <v>222</v>
      </c>
      <c r="B126" s="17" t="s">
        <v>239</v>
      </c>
      <c r="C126" s="300">
        <v>92429</v>
      </c>
      <c r="D126" s="300">
        <v>89639</v>
      </c>
      <c r="E126" s="300">
        <v>84253</v>
      </c>
      <c r="F126" s="300">
        <v>72255</v>
      </c>
      <c r="G126" s="300">
        <v>78614</v>
      </c>
      <c r="H126" s="300">
        <v>85299</v>
      </c>
      <c r="I126" s="300">
        <v>86807</v>
      </c>
      <c r="J126" s="300">
        <v>91259</v>
      </c>
      <c r="K126" s="300">
        <v>89831</v>
      </c>
      <c r="L126" s="300">
        <v>84109</v>
      </c>
      <c r="M126" s="300">
        <v>84468</v>
      </c>
      <c r="N126" s="300">
        <v>85623</v>
      </c>
      <c r="O126" s="300">
        <v>81434</v>
      </c>
      <c r="P126" s="300">
        <v>77062</v>
      </c>
      <c r="Q126" s="300">
        <v>73553</v>
      </c>
      <c r="R126" s="300">
        <v>78172</v>
      </c>
      <c r="S126" s="300">
        <v>80252</v>
      </c>
      <c r="T126" s="17"/>
      <c r="U126" s="17"/>
      <c r="V126" s="17"/>
      <c r="W126" s="17"/>
      <c r="X126" s="17"/>
      <c r="Y126" s="17"/>
      <c r="Z126" s="17"/>
      <c r="AA126" s="17"/>
      <c r="AB126" s="17"/>
      <c r="AC126" s="17"/>
    </row>
    <row r="127" spans="1:29">
      <c r="A127" s="17">
        <v>225</v>
      </c>
      <c r="B127" s="17" t="s">
        <v>240</v>
      </c>
      <c r="C127" s="300">
        <v>124105</v>
      </c>
      <c r="D127" s="300">
        <v>134197</v>
      </c>
      <c r="E127" s="300">
        <v>126604</v>
      </c>
      <c r="F127" s="300">
        <v>125396</v>
      </c>
      <c r="G127" s="300">
        <v>129783</v>
      </c>
      <c r="H127" s="300">
        <v>125837</v>
      </c>
      <c r="I127" s="300">
        <v>123059</v>
      </c>
      <c r="J127" s="300">
        <v>135312</v>
      </c>
      <c r="K127" s="300">
        <v>141397</v>
      </c>
      <c r="L127" s="300">
        <v>155880</v>
      </c>
      <c r="M127" s="300">
        <v>171037</v>
      </c>
      <c r="N127" s="300">
        <v>163401</v>
      </c>
      <c r="O127" s="300">
        <v>148769</v>
      </c>
      <c r="P127" s="300">
        <v>154688</v>
      </c>
      <c r="Q127" s="300">
        <v>175000</v>
      </c>
      <c r="R127" s="300">
        <v>130437</v>
      </c>
      <c r="S127" s="300">
        <v>115076</v>
      </c>
      <c r="T127" s="17"/>
      <c r="U127" s="17"/>
      <c r="V127" s="17"/>
      <c r="W127" s="17"/>
      <c r="X127" s="17"/>
      <c r="Y127" s="17"/>
      <c r="Z127" s="17"/>
      <c r="AA127" s="17"/>
      <c r="AB127" s="17"/>
      <c r="AC127" s="17"/>
    </row>
    <row r="128" spans="1:29">
      <c r="A128" s="17">
        <v>585</v>
      </c>
      <c r="B128" s="17" t="s">
        <v>241</v>
      </c>
      <c r="C128" s="300">
        <v>62018</v>
      </c>
      <c r="D128" s="300">
        <v>61877</v>
      </c>
      <c r="E128" s="300">
        <v>57947</v>
      </c>
      <c r="F128" s="300">
        <v>55698</v>
      </c>
      <c r="G128" s="300">
        <v>54367</v>
      </c>
      <c r="H128" s="300">
        <v>52482</v>
      </c>
      <c r="I128" s="300">
        <v>53704</v>
      </c>
      <c r="J128" s="300">
        <v>56472</v>
      </c>
      <c r="K128" s="300">
        <v>55541</v>
      </c>
      <c r="L128" s="300">
        <v>55001</v>
      </c>
      <c r="M128" s="300">
        <v>55808</v>
      </c>
      <c r="N128" s="300">
        <v>57917</v>
      </c>
      <c r="O128" s="300">
        <v>54604</v>
      </c>
      <c r="P128" s="300">
        <v>54533</v>
      </c>
      <c r="Q128" s="300">
        <v>51046</v>
      </c>
      <c r="R128" s="300">
        <v>50691</v>
      </c>
      <c r="S128" s="300">
        <v>51860</v>
      </c>
      <c r="T128" s="17"/>
      <c r="U128" s="17"/>
      <c r="V128" s="17"/>
      <c r="W128" s="17"/>
      <c r="X128" s="17"/>
      <c r="Y128" s="17"/>
      <c r="Z128" s="17"/>
      <c r="AA128" s="17"/>
      <c r="AB128" s="17"/>
      <c r="AC128" s="17"/>
    </row>
    <row r="129" spans="1:29">
      <c r="A129" s="17">
        <v>586</v>
      </c>
      <c r="B129" s="17" t="s">
        <v>242</v>
      </c>
      <c r="C129" s="300">
        <v>45981</v>
      </c>
      <c r="D129" s="300">
        <v>45193</v>
      </c>
      <c r="E129" s="300">
        <v>41988</v>
      </c>
      <c r="F129" s="300">
        <v>40287</v>
      </c>
      <c r="G129" s="300">
        <v>39554</v>
      </c>
      <c r="H129" s="300">
        <v>37671</v>
      </c>
      <c r="I129" s="300">
        <v>37756</v>
      </c>
      <c r="J129" s="300">
        <v>42345</v>
      </c>
      <c r="K129" s="300">
        <v>42677</v>
      </c>
      <c r="L129" s="300">
        <v>49105</v>
      </c>
      <c r="M129" s="300">
        <v>41589</v>
      </c>
      <c r="N129" s="300">
        <v>45119</v>
      </c>
      <c r="O129" s="300">
        <v>45989</v>
      </c>
      <c r="P129" s="300">
        <v>45763</v>
      </c>
      <c r="Q129" s="300">
        <v>42737</v>
      </c>
      <c r="R129" s="300">
        <v>43279</v>
      </c>
      <c r="S129" s="300">
        <v>42527</v>
      </c>
      <c r="T129" s="17"/>
      <c r="U129" s="17"/>
      <c r="V129" s="17"/>
      <c r="W129" s="17"/>
      <c r="X129" s="17"/>
      <c r="Y129" s="17"/>
      <c r="Z129" s="17"/>
      <c r="AA129" s="17"/>
      <c r="AB129" s="17"/>
      <c r="AC129" s="17"/>
    </row>
    <row r="130" spans="1:29">
      <c r="A130" s="17">
        <v>8</v>
      </c>
      <c r="B130" s="17" t="s">
        <v>33</v>
      </c>
      <c r="C130" s="326">
        <v>394597</v>
      </c>
      <c r="D130" s="326">
        <v>411175</v>
      </c>
      <c r="E130" s="326">
        <v>377214</v>
      </c>
      <c r="F130" s="326">
        <v>357061</v>
      </c>
      <c r="G130" s="326">
        <v>373206</v>
      </c>
      <c r="H130" s="326">
        <v>365532</v>
      </c>
      <c r="I130" s="326">
        <v>294017</v>
      </c>
      <c r="J130" s="326">
        <v>407237</v>
      </c>
      <c r="K130" s="326">
        <v>390164</v>
      </c>
      <c r="L130" s="326">
        <v>411111</v>
      </c>
      <c r="M130" s="326">
        <v>416791</v>
      </c>
      <c r="N130" s="326">
        <v>421256</v>
      </c>
      <c r="O130" s="326">
        <v>433536</v>
      </c>
      <c r="P130" s="326">
        <v>467094</v>
      </c>
      <c r="Q130" s="326">
        <v>441748</v>
      </c>
      <c r="R130" s="326">
        <v>449304</v>
      </c>
      <c r="S130" s="326">
        <v>448311</v>
      </c>
      <c r="T130" s="17"/>
      <c r="U130" s="17"/>
      <c r="V130" s="17"/>
      <c r="W130" s="17"/>
      <c r="X130" s="17"/>
      <c r="Y130" s="17"/>
      <c r="Z130" s="17"/>
      <c r="AA130" s="17"/>
      <c r="AB130" s="17"/>
      <c r="AC130" s="17"/>
    </row>
    <row r="131" spans="1:29">
      <c r="A131" s="17">
        <v>221</v>
      </c>
      <c r="B131" s="17" t="s">
        <v>187</v>
      </c>
      <c r="C131" s="300">
        <v>152753</v>
      </c>
      <c r="D131" s="300">
        <v>156099</v>
      </c>
      <c r="E131" s="300">
        <v>147944</v>
      </c>
      <c r="F131" s="300">
        <v>143433</v>
      </c>
      <c r="G131" s="300">
        <v>150523</v>
      </c>
      <c r="H131" s="300">
        <v>120482</v>
      </c>
      <c r="I131" s="300">
        <v>53203</v>
      </c>
      <c r="J131" s="300">
        <v>151062</v>
      </c>
      <c r="K131" s="300">
        <v>144726</v>
      </c>
      <c r="L131" s="300">
        <v>155881</v>
      </c>
      <c r="M131" s="300">
        <v>160376</v>
      </c>
      <c r="N131" s="300">
        <v>166979</v>
      </c>
      <c r="O131" s="300">
        <v>183640</v>
      </c>
      <c r="P131" s="300">
        <v>216814</v>
      </c>
      <c r="Q131" s="300">
        <v>205412</v>
      </c>
      <c r="R131" s="300">
        <v>201033</v>
      </c>
      <c r="S131" s="300">
        <v>203337</v>
      </c>
      <c r="T131" s="17"/>
      <c r="U131" s="17"/>
      <c r="V131" s="17"/>
      <c r="W131" s="17"/>
      <c r="X131" s="17"/>
      <c r="Y131" s="17"/>
      <c r="Z131" s="17"/>
      <c r="AA131" s="17"/>
      <c r="AB131" s="17"/>
      <c r="AC131" s="17"/>
    </row>
    <row r="132" spans="1:29">
      <c r="A132" s="17">
        <v>223</v>
      </c>
      <c r="B132" s="17" t="s">
        <v>243</v>
      </c>
      <c r="C132" s="300">
        <v>241844</v>
      </c>
      <c r="D132" s="300">
        <v>255076</v>
      </c>
      <c r="E132" s="300">
        <v>229270</v>
      </c>
      <c r="F132" s="300">
        <v>213628</v>
      </c>
      <c r="G132" s="300">
        <v>222683</v>
      </c>
      <c r="H132" s="300">
        <v>245050</v>
      </c>
      <c r="I132" s="300">
        <v>240814</v>
      </c>
      <c r="J132" s="300">
        <v>256175</v>
      </c>
      <c r="K132" s="300">
        <v>245438</v>
      </c>
      <c r="L132" s="300">
        <v>255230</v>
      </c>
      <c r="M132" s="300">
        <v>256415</v>
      </c>
      <c r="N132" s="300">
        <v>254277</v>
      </c>
      <c r="O132" s="300">
        <v>249896</v>
      </c>
      <c r="P132" s="300">
        <v>250280</v>
      </c>
      <c r="Q132" s="300">
        <v>236336</v>
      </c>
      <c r="R132" s="300">
        <v>248271</v>
      </c>
      <c r="S132" s="300">
        <v>244974</v>
      </c>
      <c r="T132" s="17"/>
      <c r="U132" s="17"/>
      <c r="V132" s="17"/>
      <c r="W132" s="17"/>
      <c r="X132" s="17"/>
      <c r="Y132" s="17"/>
      <c r="Z132" s="17"/>
      <c r="AA132" s="17"/>
      <c r="AB132" s="17"/>
      <c r="AC132" s="17"/>
    </row>
    <row r="133" spans="1:29">
      <c r="A133" s="17">
        <v>9</v>
      </c>
      <c r="B133" s="17" t="s">
        <v>34</v>
      </c>
      <c r="C133" s="326">
        <v>500905</v>
      </c>
      <c r="D133" s="326">
        <v>498564</v>
      </c>
      <c r="E133" s="326">
        <v>476416</v>
      </c>
      <c r="F133" s="326">
        <v>458119</v>
      </c>
      <c r="G133" s="326">
        <v>476932</v>
      </c>
      <c r="H133" s="326">
        <v>455776</v>
      </c>
      <c r="I133" s="326">
        <v>452991</v>
      </c>
      <c r="J133" s="326">
        <v>463154</v>
      </c>
      <c r="K133" s="326">
        <v>448937</v>
      </c>
      <c r="L133" s="326">
        <v>461638</v>
      </c>
      <c r="M133" s="326">
        <v>461365</v>
      </c>
      <c r="N133" s="326">
        <v>460289</v>
      </c>
      <c r="O133" s="326">
        <v>459655</v>
      </c>
      <c r="P133" s="326">
        <v>464205</v>
      </c>
      <c r="Q133" s="326">
        <v>436904</v>
      </c>
      <c r="R133" s="326">
        <v>452178</v>
      </c>
      <c r="S133" s="326">
        <v>479950</v>
      </c>
      <c r="T133" s="17"/>
      <c r="U133" s="17"/>
      <c r="V133" s="17"/>
      <c r="W133" s="17"/>
      <c r="X133" s="17"/>
      <c r="Y133" s="17"/>
      <c r="Z133" s="17"/>
      <c r="AA133" s="17"/>
      <c r="AB133" s="17"/>
      <c r="AC133" s="17"/>
    </row>
    <row r="134" spans="1:29">
      <c r="A134" s="17">
        <v>205</v>
      </c>
      <c r="B134" s="17" t="s">
        <v>244</v>
      </c>
      <c r="C134" s="300">
        <v>199564</v>
      </c>
      <c r="D134" s="300">
        <v>193678</v>
      </c>
      <c r="E134" s="300">
        <v>179960</v>
      </c>
      <c r="F134" s="300">
        <v>176620</v>
      </c>
      <c r="G134" s="300">
        <v>182729</v>
      </c>
      <c r="H134" s="300">
        <v>166330</v>
      </c>
      <c r="I134" s="300">
        <v>164467</v>
      </c>
      <c r="J134" s="300">
        <v>169089</v>
      </c>
      <c r="K134" s="300">
        <v>162213</v>
      </c>
      <c r="L134" s="300">
        <v>172229</v>
      </c>
      <c r="M134" s="300">
        <v>161127</v>
      </c>
      <c r="N134" s="300">
        <v>160079</v>
      </c>
      <c r="O134" s="300">
        <v>159060</v>
      </c>
      <c r="P134" s="300">
        <v>158436</v>
      </c>
      <c r="Q134" s="300">
        <v>148993</v>
      </c>
      <c r="R134" s="300">
        <v>156556</v>
      </c>
      <c r="S134" s="300">
        <v>173459</v>
      </c>
      <c r="T134" s="17"/>
      <c r="U134" s="17"/>
      <c r="V134" s="17"/>
      <c r="W134" s="17"/>
      <c r="X134" s="17"/>
      <c r="Y134" s="17"/>
      <c r="Z134" s="17"/>
      <c r="AA134" s="17"/>
      <c r="AB134" s="17"/>
      <c r="AC134" s="17"/>
    </row>
    <row r="135" spans="1:29">
      <c r="A135" s="17">
        <v>224</v>
      </c>
      <c r="B135" s="17" t="s">
        <v>245</v>
      </c>
      <c r="C135" s="300">
        <v>159931</v>
      </c>
      <c r="D135" s="300">
        <v>159406</v>
      </c>
      <c r="E135" s="300">
        <v>156311</v>
      </c>
      <c r="F135" s="300">
        <v>147436</v>
      </c>
      <c r="G135" s="300">
        <v>157849</v>
      </c>
      <c r="H135" s="300">
        <v>155733</v>
      </c>
      <c r="I135" s="300">
        <v>149351</v>
      </c>
      <c r="J135" s="300">
        <v>155638</v>
      </c>
      <c r="K135" s="300">
        <v>151807</v>
      </c>
      <c r="L135" s="300">
        <v>156471</v>
      </c>
      <c r="M135" s="300">
        <v>156839</v>
      </c>
      <c r="N135" s="300">
        <v>158163</v>
      </c>
      <c r="O135" s="300">
        <v>157768</v>
      </c>
      <c r="P135" s="300">
        <v>157602</v>
      </c>
      <c r="Q135" s="300">
        <v>145834</v>
      </c>
      <c r="R135" s="300">
        <v>144433</v>
      </c>
      <c r="S135" s="300">
        <v>148001</v>
      </c>
      <c r="T135" s="17"/>
      <c r="U135" s="17"/>
      <c r="V135" s="17"/>
      <c r="W135" s="17"/>
      <c r="X135" s="17"/>
      <c r="Y135" s="17"/>
      <c r="Z135" s="17"/>
      <c r="AA135" s="17"/>
      <c r="AB135" s="17"/>
      <c r="AC135" s="17"/>
    </row>
    <row r="136" spans="1:29">
      <c r="A136" s="29">
        <v>226</v>
      </c>
      <c r="B136" s="29" t="s">
        <v>246</v>
      </c>
      <c r="C136" s="301">
        <v>141410</v>
      </c>
      <c r="D136" s="301">
        <v>145480</v>
      </c>
      <c r="E136" s="301">
        <v>140145</v>
      </c>
      <c r="F136" s="301">
        <v>134063</v>
      </c>
      <c r="G136" s="301">
        <v>136354</v>
      </c>
      <c r="H136" s="301">
        <v>133713</v>
      </c>
      <c r="I136" s="301">
        <v>139173</v>
      </c>
      <c r="J136" s="301">
        <v>138427</v>
      </c>
      <c r="K136" s="301">
        <v>134917</v>
      </c>
      <c r="L136" s="301">
        <v>132938</v>
      </c>
      <c r="M136" s="301">
        <v>143399</v>
      </c>
      <c r="N136" s="301">
        <v>142047</v>
      </c>
      <c r="O136" s="301">
        <v>142827</v>
      </c>
      <c r="P136" s="301">
        <v>148167</v>
      </c>
      <c r="Q136" s="301">
        <v>142077</v>
      </c>
      <c r="R136" s="301">
        <v>151189</v>
      </c>
      <c r="S136" s="301">
        <v>158490</v>
      </c>
      <c r="T136" s="17"/>
      <c r="U136" s="17"/>
      <c r="V136" s="17"/>
      <c r="W136" s="17"/>
      <c r="X136" s="17"/>
      <c r="Y136" s="17"/>
      <c r="Z136" s="17"/>
      <c r="AA136" s="17"/>
      <c r="AB136" s="17"/>
      <c r="AC136" s="17"/>
    </row>
    <row r="137" spans="1:29">
      <c r="C137" s="348"/>
      <c r="D137" s="348"/>
      <c r="E137" s="348"/>
      <c r="F137" s="348"/>
      <c r="G137" s="348"/>
      <c r="H137" s="348"/>
      <c r="I137" s="348"/>
      <c r="J137" s="348"/>
      <c r="K137" s="348"/>
      <c r="L137" s="348"/>
      <c r="M137" s="348"/>
      <c r="N137" s="348"/>
      <c r="O137" s="348"/>
      <c r="P137" s="348"/>
      <c r="Q137" s="348"/>
      <c r="R137" s="348"/>
      <c r="S137" s="348"/>
    </row>
    <row r="138" spans="1:29">
      <c r="C138" s="348"/>
      <c r="D138" s="348"/>
      <c r="E138" s="348"/>
      <c r="F138" s="348"/>
      <c r="G138" s="348"/>
      <c r="H138" s="348"/>
      <c r="I138" s="348"/>
      <c r="J138" s="348"/>
      <c r="K138" s="348"/>
      <c r="L138" s="348"/>
      <c r="M138" s="348"/>
      <c r="N138" s="348"/>
      <c r="O138" s="348"/>
      <c r="P138" s="348"/>
      <c r="Q138" s="348"/>
      <c r="R138" s="348"/>
      <c r="S138" s="348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表紙</vt:lpstr>
      <vt:lpstr>公表予定</vt:lpstr>
      <vt:lpstr>推計方法</vt:lpstr>
      <vt:lpstr>概要ｸﾞﾗﾌ</vt:lpstr>
      <vt:lpstr>統計表1</vt:lpstr>
      <vt:lpstr>統計表2</vt:lpstr>
      <vt:lpstr>統計表3</vt:lpstr>
      <vt:lpstr>統計表4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恒憲 芦谷</cp:lastModifiedBy>
  <cp:lastPrinted>2024-12-23T00:03:23Z</cp:lastPrinted>
  <dcterms:created xsi:type="dcterms:W3CDTF">2015-10-01T01:31:47Z</dcterms:created>
  <dcterms:modified xsi:type="dcterms:W3CDTF">2025-11-08T01:02:34Z</dcterms:modified>
</cp:coreProperties>
</file>